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05. Infraestructura\5.3 EXCAVACIÓN Y RELLENO DE MATERIAL\"/>
    </mc:Choice>
  </mc:AlternateContent>
  <xr:revisionPtr revIDLastSave="0" documentId="13_ncr:1_{5969A24A-88E0-49BB-86D1-093D8A3AA889}" xr6:coauthVersionLast="47" xr6:coauthVersionMax="47" xr10:uidLastSave="{00000000-0000-0000-0000-000000000000}"/>
  <bookViews>
    <workbookView xWindow="-120" yWindow="-120" windowWidth="29040" windowHeight="15720" tabRatio="888" firstSheet="1" activeTab="1" xr2:uid="{00000000-000D-0000-FFFF-FFFF00000000}"/>
  </bookViews>
  <sheets>
    <sheet name="DATOS INICIALES" sheetId="11" state="hidden" r:id="rId1"/>
    <sheet name="RESERVORIO" sheetId="7" r:id="rId2"/>
    <sheet name="ESTANQUE PRE-CRIA" sheetId="21" r:id="rId3"/>
    <sheet name="ESTANQUE IPRS" sheetId="23" r:id="rId4"/>
  </sheets>
  <definedNames>
    <definedName name="_xlnm.Print_Area" localSheetId="3">'ESTANQUE IPRS'!$A$1:$H$51</definedName>
    <definedName name="_xlnm.Print_Area" localSheetId="2">'ESTANQUE PRE-CRIA'!$A$1:$H$26</definedName>
    <definedName name="_xlnm.Print_Area" localSheetId="1">RESERVORIO!$A$1:$H$40</definedName>
    <definedName name="_xlnm.Print_Titles" localSheetId="3">'ESTANQUE IPRS'!$4:$7</definedName>
    <definedName name="_xlnm.Print_Titles" localSheetId="2">'ESTANQUE PRE-CRIA'!$4:$7</definedName>
    <definedName name="_xlnm.Print_Titles" localSheetId="1">RESERVORIO!$4:$7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21" l="1"/>
  <c r="A51" i="23"/>
  <c r="A4" i="23"/>
  <c r="A4" i="21"/>
  <c r="A4" i="7"/>
  <c r="G1" i="23" l="1"/>
  <c r="C1" i="23"/>
  <c r="H1" i="21"/>
  <c r="C1" i="21"/>
  <c r="E6" i="7"/>
  <c r="G1" i="7"/>
  <c r="C1" i="7"/>
</calcChain>
</file>

<file path=xl/sharedStrings.xml><?xml version="1.0" encoding="utf-8"?>
<sst xmlns="http://schemas.openxmlformats.org/spreadsheetml/2006/main" count="48" uniqueCount="25">
  <si>
    <t>P.K.</t>
  </si>
  <si>
    <t>Área de Excavación (m2)</t>
  </si>
  <si>
    <t>Volumen de Excavación (m3)</t>
  </si>
  <si>
    <t>Vol. Excavación acumul. (m3)</t>
  </si>
  <si>
    <t xml:space="preserve">MUNICIPIO </t>
  </si>
  <si>
    <t>NOMBRE DEL PROYECTO:</t>
  </si>
  <si>
    <t>MUNICIPIO:</t>
  </si>
  <si>
    <t>CORREGIMIENTO O VEREDA:</t>
  </si>
  <si>
    <t>ALINEAMIENTO O TRAMO</t>
  </si>
  <si>
    <t xml:space="preserve">ABSCISA FINAL </t>
  </si>
  <si>
    <t>TRAMO</t>
  </si>
  <si>
    <t>LONGITUD</t>
  </si>
  <si>
    <t>P.K. inicial:</t>
  </si>
  <si>
    <t>P.K. final:</t>
  </si>
  <si>
    <t>Área de Conformación (m2)</t>
  </si>
  <si>
    <t>Volumen de Conformación (m3)</t>
  </si>
  <si>
    <t>Vol. Conformación acumul. (m3)</t>
  </si>
  <si>
    <t>ESTANQUE DE PRE-CRIA</t>
  </si>
  <si>
    <t xml:space="preserve">RESERVORIO </t>
  </si>
  <si>
    <t>ESTANQUES IPRS</t>
  </si>
  <si>
    <t>OBRAS DE CONSTRUCCIÓN DE UN SISTEMA IPRS (8 RACEWAY) PARA LA UNIDAD PRODUCTIVA EN FUENTE DE ORO – META</t>
  </si>
  <si>
    <t>FUENTE DE ORO</t>
  </si>
  <si>
    <t>km0+430,00</t>
  </si>
  <si>
    <t>Volumen Neto Acumulado (m3)</t>
  </si>
  <si>
    <t>K0+180,00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</si>
</sst>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K0\+000.0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Calibri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0" applyNumberFormat="1"/>
    <xf numFmtId="164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2" fontId="1" fillId="0" borderId="19" xfId="0" applyNumberFormat="1" applyFont="1" applyBorder="1" applyAlignment="1">
      <alignment horizontal="center" vertical="center" wrapText="1"/>
    </xf>
    <xf numFmtId="2" fontId="1" fillId="2" borderId="19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7" fillId="3" borderId="10" xfId="0" applyFont="1" applyFill="1" applyBorder="1" applyAlignment="1">
      <alignment vertical="center" wrapText="1"/>
    </xf>
    <xf numFmtId="164" fontId="5" fillId="0" borderId="12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2" fontId="1" fillId="2" borderId="30" xfId="0" applyNumberFormat="1" applyFont="1" applyFill="1" applyBorder="1" applyAlignment="1">
      <alignment horizontal="center" vertical="center" wrapText="1"/>
    </xf>
    <xf numFmtId="2" fontId="1" fillId="2" borderId="3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32" xfId="0" applyNumberFormat="1" applyFont="1" applyFill="1" applyBorder="1" applyAlignment="1">
      <alignment horizontal="center" vertical="center" wrapText="1"/>
    </xf>
    <xf numFmtId="2" fontId="1" fillId="2" borderId="33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164" fontId="6" fillId="0" borderId="16" xfId="0" applyNumberFormat="1" applyFont="1" applyBorder="1" applyAlignment="1">
      <alignment horizontal="left" vertical="center"/>
    </xf>
    <xf numFmtId="164" fontId="6" fillId="0" borderId="17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0</xdr:row>
      <xdr:rowOff>45720</xdr:rowOff>
    </xdr:from>
    <xdr:to>
      <xdr:col>1</xdr:col>
      <xdr:colOff>403860</xdr:colOff>
      <xdr:row>2</xdr:row>
      <xdr:rowOff>281940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62B57D-27BC-ECD3-31E5-7E29BA2E9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440" y="45720"/>
          <a:ext cx="891540" cy="891540"/>
        </a:xfrm>
        <a:prstGeom prst="rect">
          <a:avLst/>
        </a:prstGeom>
      </xdr:spPr>
    </xdr:pic>
    <xdr:clientData/>
  </xdr:twoCellAnchor>
  <xdr:twoCellAnchor editAs="oneCell">
    <xdr:from>
      <xdr:col>5</xdr:col>
      <xdr:colOff>320040</xdr:colOff>
      <xdr:row>1</xdr:row>
      <xdr:rowOff>68580</xdr:rowOff>
    </xdr:from>
    <xdr:to>
      <xdr:col>6</xdr:col>
      <xdr:colOff>917478</xdr:colOff>
      <xdr:row>2</xdr:row>
      <xdr:rowOff>282787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8FB34ED-3D5F-4C27-843B-19A252DDB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22620" y="396240"/>
          <a:ext cx="1671858" cy="5418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365125</xdr:colOff>
      <xdr:row>0</xdr:row>
      <xdr:rowOff>39688</xdr:rowOff>
    </xdr:from>
    <xdr:to>
      <xdr:col>1</xdr:col>
      <xdr:colOff>608688</xdr:colOff>
      <xdr:row>2</xdr:row>
      <xdr:rowOff>280292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3A4F64-9D76-FFBD-A193-C5BEAC1D1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125" y="39688"/>
          <a:ext cx="1200296" cy="901004"/>
        </a:xfrm>
        <a:prstGeom prst="rect">
          <a:avLst/>
        </a:prstGeom>
      </xdr:spPr>
    </xdr:pic>
    <xdr:clientData/>
  </xdr:twoCellAnchor>
  <xdr:twoCellAnchor editAs="oneCell">
    <xdr:from>
      <xdr:col>5</xdr:col>
      <xdr:colOff>313267</xdr:colOff>
      <xdr:row>1</xdr:row>
      <xdr:rowOff>50800</xdr:rowOff>
    </xdr:from>
    <xdr:to>
      <xdr:col>6</xdr:col>
      <xdr:colOff>909859</xdr:colOff>
      <xdr:row>2</xdr:row>
      <xdr:rowOff>262467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3DF1897-2601-4777-A60B-CE5CE9E93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58934" y="381000"/>
          <a:ext cx="1671858" cy="5418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0</xdr:row>
      <xdr:rowOff>38100</xdr:rowOff>
    </xdr:from>
    <xdr:to>
      <xdr:col>1</xdr:col>
      <xdr:colOff>607524</xdr:colOff>
      <xdr:row>2</xdr:row>
      <xdr:rowOff>274288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5D5482-9CE8-8184-7AC8-E8D860197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" y="38100"/>
          <a:ext cx="1198497" cy="896588"/>
        </a:xfrm>
        <a:prstGeom prst="rect">
          <a:avLst/>
        </a:prstGeom>
      </xdr:spPr>
    </xdr:pic>
    <xdr:clientData/>
  </xdr:twoCellAnchor>
  <xdr:twoCellAnchor editAs="oneCell">
    <xdr:from>
      <xdr:col>5</xdr:col>
      <xdr:colOff>254001</xdr:colOff>
      <xdr:row>1</xdr:row>
      <xdr:rowOff>50800</xdr:rowOff>
    </xdr:from>
    <xdr:to>
      <xdr:col>6</xdr:col>
      <xdr:colOff>850593</xdr:colOff>
      <xdr:row>2</xdr:row>
      <xdr:rowOff>262467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95F2E1C-E336-0823-C7B2-2D68B0A8D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99668" y="381000"/>
          <a:ext cx="1671858" cy="5418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B1:G10"/>
  <sheetViews>
    <sheetView workbookViewId="0">
      <selection activeCell="C22" sqref="C22"/>
    </sheetView>
  </sheetViews>
  <sheetFormatPr baseColWidth="10" defaultColWidth="11.42578125" defaultRowHeight="12.75" x14ac:dyDescent="0.25"/>
  <cols>
    <col min="1" max="1" width="11.42578125" style="15"/>
    <col min="2" max="2" width="62.7109375" style="15" customWidth="1"/>
    <col min="3" max="3" width="20.28515625" style="15" bestFit="1" customWidth="1"/>
    <col min="4" max="16384" width="11.42578125" style="15"/>
  </cols>
  <sheetData>
    <row r="1" spans="2:7" ht="13.5" thickBot="1" x14ac:dyDescent="0.3"/>
    <row r="2" spans="2:7" ht="65.45" customHeight="1" x14ac:dyDescent="0.25">
      <c r="B2" s="22" t="s">
        <v>5</v>
      </c>
      <c r="C2" s="52" t="s">
        <v>20</v>
      </c>
      <c r="D2" s="53"/>
      <c r="E2" s="53"/>
      <c r="F2" s="53"/>
      <c r="G2" s="54"/>
    </row>
    <row r="3" spans="2:7" x14ac:dyDescent="0.25">
      <c r="B3" s="23" t="s">
        <v>6</v>
      </c>
      <c r="C3" s="55" t="s">
        <v>21</v>
      </c>
      <c r="D3" s="56"/>
      <c r="E3" s="56"/>
      <c r="F3" s="56"/>
      <c r="G3" s="57"/>
    </row>
    <row r="4" spans="2:7" ht="13.5" thickBot="1" x14ac:dyDescent="0.3">
      <c r="B4" s="24" t="s">
        <v>7</v>
      </c>
      <c r="C4" s="58" t="s">
        <v>21</v>
      </c>
      <c r="D4" s="59"/>
      <c r="E4" s="59"/>
      <c r="F4" s="59"/>
      <c r="G4" s="60"/>
    </row>
    <row r="5" spans="2:7" ht="13.5" thickBot="1" x14ac:dyDescent="0.3"/>
    <row r="6" spans="2:7" ht="13.5" thickBot="1" x14ac:dyDescent="0.3">
      <c r="B6" s="30" t="s">
        <v>8</v>
      </c>
      <c r="C6" s="25" t="s">
        <v>9</v>
      </c>
    </row>
    <row r="7" spans="2:7" ht="13.5" thickBot="1" x14ac:dyDescent="0.25">
      <c r="B7" s="28" t="s">
        <v>10</v>
      </c>
      <c r="C7" s="29" t="s">
        <v>11</v>
      </c>
    </row>
    <row r="8" spans="2:7" x14ac:dyDescent="0.25">
      <c r="B8" s="26" t="s">
        <v>18</v>
      </c>
      <c r="C8" s="27">
        <v>180</v>
      </c>
    </row>
    <row r="9" spans="2:7" x14ac:dyDescent="0.25">
      <c r="B9" s="20" t="s">
        <v>17</v>
      </c>
      <c r="C9" s="18">
        <v>185.03</v>
      </c>
    </row>
    <row r="10" spans="2:7" ht="13.5" thickBot="1" x14ac:dyDescent="0.3">
      <c r="B10" s="21" t="s">
        <v>19</v>
      </c>
      <c r="C10" s="19">
        <v>420.16</v>
      </c>
    </row>
  </sheetData>
  <mergeCells count="3">
    <mergeCell ref="C2:G2"/>
    <mergeCell ref="C3:G3"/>
    <mergeCell ref="C4:G4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P43"/>
  <sheetViews>
    <sheetView tabSelected="1" view="pageBreakPreview" zoomScaleNormal="100" zoomScaleSheetLayoutView="100" workbookViewId="0">
      <selection activeCell="J2" sqref="J2"/>
    </sheetView>
  </sheetViews>
  <sheetFormatPr baseColWidth="10" defaultRowHeight="15" x14ac:dyDescent="0.25"/>
  <cols>
    <col min="1" max="1" width="14" customWidth="1"/>
    <col min="2" max="2" width="13.140625" customWidth="1"/>
    <col min="3" max="3" width="17.85546875" customWidth="1"/>
    <col min="4" max="4" width="18.140625" customWidth="1"/>
    <col min="5" max="7" width="15.7109375" customWidth="1"/>
    <col min="8" max="8" width="18.85546875" customWidth="1"/>
    <col min="10" max="10" width="14.5703125" bestFit="1" customWidth="1"/>
    <col min="11" max="11" width="16.5703125" bestFit="1" customWidth="1"/>
    <col min="12" max="12" width="12.7109375" bestFit="1" customWidth="1"/>
    <col min="13" max="13" width="16.140625" bestFit="1" customWidth="1"/>
    <col min="14" max="14" width="30.7109375" bestFit="1" customWidth="1"/>
    <col min="15" max="15" width="10.5703125" bestFit="1" customWidth="1"/>
  </cols>
  <sheetData>
    <row r="1" spans="1:16" ht="26.1" customHeight="1" x14ac:dyDescent="0.25">
      <c r="A1" s="65"/>
      <c r="B1" s="66"/>
      <c r="C1" s="71" t="str">
        <f>+'DATOS INICIALES'!$C$2</f>
        <v>OBRAS DE CONSTRUCCIÓN DE UN SISTEMA IPRS (8 RACEWAY) PARA LA UNIDAD PRODUCTIVA EN FUENTE DE ORO – META</v>
      </c>
      <c r="D1" s="71"/>
      <c r="E1" s="71"/>
      <c r="F1" s="9" t="s">
        <v>4</v>
      </c>
      <c r="G1" s="82" t="str">
        <f>+'DATOS INICIALES'!$C$3</f>
        <v>FUENTE DE ORO</v>
      </c>
      <c r="H1" s="83"/>
    </row>
    <row r="2" spans="1:16" ht="26.1" customHeight="1" x14ac:dyDescent="0.25">
      <c r="A2" s="67"/>
      <c r="B2" s="68"/>
      <c r="C2" s="72"/>
      <c r="D2" s="72"/>
      <c r="E2" s="72"/>
      <c r="F2" s="72"/>
      <c r="G2" s="74"/>
      <c r="H2" s="75"/>
    </row>
    <row r="3" spans="1:16" ht="26.1" customHeight="1" thickBot="1" x14ac:dyDescent="0.3">
      <c r="A3" s="69"/>
      <c r="B3" s="70"/>
      <c r="C3" s="73"/>
      <c r="D3" s="73"/>
      <c r="E3" s="73"/>
      <c r="F3" s="73"/>
      <c r="G3" s="76"/>
      <c r="H3" s="77"/>
    </row>
    <row r="4" spans="1:16" ht="15.6" customHeight="1" x14ac:dyDescent="0.25">
      <c r="A4" s="78" t="str">
        <f>+CONCATENATE("CARTERA DE VOLUMEN DE EXCAVACION Y TERRAPLEN - ",'DATOS INICIALES'!B8," - ",'DATOS INICIALES'!$C$4)</f>
        <v>CARTERA DE VOLUMEN DE EXCAVACION Y TERRAPLEN - RESERVORIO  - FUENTE DE ORO</v>
      </c>
      <c r="B4" s="79"/>
      <c r="C4" s="79"/>
      <c r="D4" s="79"/>
      <c r="E4" s="79"/>
      <c r="F4" s="79"/>
      <c r="G4" s="80"/>
      <c r="H4" s="81"/>
    </row>
    <row r="5" spans="1:16" x14ac:dyDescent="0.25">
      <c r="A5" s="61" t="s">
        <v>12</v>
      </c>
      <c r="B5" s="62"/>
      <c r="C5" s="62"/>
      <c r="D5" s="62"/>
      <c r="E5" s="63">
        <v>0</v>
      </c>
      <c r="F5" s="63"/>
      <c r="G5" s="63"/>
      <c r="H5" s="64"/>
    </row>
    <row r="6" spans="1:16" ht="15.75" thickBot="1" x14ac:dyDescent="0.3">
      <c r="A6" s="61" t="s">
        <v>13</v>
      </c>
      <c r="B6" s="62"/>
      <c r="C6" s="62"/>
      <c r="D6" s="62"/>
      <c r="E6" s="63">
        <f>+'DATOS INICIALES'!C8</f>
        <v>180</v>
      </c>
      <c r="F6" s="63"/>
      <c r="G6" s="63"/>
      <c r="H6" s="64"/>
    </row>
    <row r="7" spans="1:16" ht="29.45" customHeight="1" thickBot="1" x14ac:dyDescent="0.3">
      <c r="A7" s="44" t="s">
        <v>0</v>
      </c>
      <c r="B7" s="45" t="s">
        <v>1</v>
      </c>
      <c r="C7" s="45" t="s">
        <v>2</v>
      </c>
      <c r="D7" s="46" t="s">
        <v>3</v>
      </c>
      <c r="E7" s="45" t="s">
        <v>14</v>
      </c>
      <c r="F7" s="45" t="s">
        <v>15</v>
      </c>
      <c r="G7" s="47" t="s">
        <v>16</v>
      </c>
      <c r="H7" s="48" t="s">
        <v>23</v>
      </c>
      <c r="L7" s="10"/>
      <c r="M7" s="10"/>
      <c r="N7" s="10"/>
      <c r="O7" s="10"/>
      <c r="P7" s="10"/>
    </row>
    <row r="8" spans="1:16" x14ac:dyDescent="0.25">
      <c r="A8" s="12">
        <v>0</v>
      </c>
      <c r="B8" s="13">
        <v>0</v>
      </c>
      <c r="C8" s="13">
        <v>0</v>
      </c>
      <c r="D8" s="14">
        <v>0</v>
      </c>
      <c r="E8" s="13">
        <v>144.36000000000001</v>
      </c>
      <c r="F8" s="13">
        <v>721.81</v>
      </c>
      <c r="G8" s="39">
        <v>0</v>
      </c>
      <c r="H8" s="13">
        <v>0</v>
      </c>
      <c r="J8" s="11"/>
      <c r="K8" s="11"/>
      <c r="L8" s="11"/>
      <c r="M8" s="11"/>
      <c r="N8" s="11"/>
      <c r="O8" s="11"/>
    </row>
    <row r="9" spans="1:16" x14ac:dyDescent="0.25">
      <c r="A9" s="12">
        <v>10</v>
      </c>
      <c r="B9" s="13">
        <v>0.27</v>
      </c>
      <c r="C9" s="13">
        <v>1.34</v>
      </c>
      <c r="D9" s="14">
        <v>1.34</v>
      </c>
      <c r="E9" s="13">
        <v>20.3</v>
      </c>
      <c r="F9" s="13">
        <v>823.34</v>
      </c>
      <c r="G9" s="39">
        <v>721.81</v>
      </c>
      <c r="H9" s="13">
        <v>-720.47</v>
      </c>
      <c r="J9" s="11"/>
      <c r="K9" s="11"/>
      <c r="L9" s="11"/>
      <c r="M9" s="11"/>
      <c r="N9" s="11"/>
      <c r="O9" s="11"/>
    </row>
    <row r="10" spans="1:16" x14ac:dyDescent="0.25">
      <c r="A10" s="12">
        <v>20</v>
      </c>
      <c r="B10" s="13">
        <v>108.03</v>
      </c>
      <c r="C10" s="13">
        <v>541.51</v>
      </c>
      <c r="D10" s="14">
        <v>542.85</v>
      </c>
      <c r="E10" s="13">
        <v>23.51</v>
      </c>
      <c r="F10" s="13">
        <v>219.06</v>
      </c>
      <c r="G10" s="39">
        <v>1545.15</v>
      </c>
      <c r="H10" s="13">
        <v>-1002.3</v>
      </c>
      <c r="J10" s="11"/>
      <c r="K10" s="11"/>
      <c r="L10" s="11"/>
      <c r="M10" s="11"/>
      <c r="N10" s="11"/>
      <c r="O10" s="11"/>
    </row>
    <row r="11" spans="1:16" x14ac:dyDescent="0.25">
      <c r="A11" s="12">
        <v>30</v>
      </c>
      <c r="B11" s="13">
        <v>104.31</v>
      </c>
      <c r="C11" s="13">
        <v>1061.69</v>
      </c>
      <c r="D11" s="14">
        <v>1604.54</v>
      </c>
      <c r="E11" s="13">
        <v>28.11</v>
      </c>
      <c r="F11" s="13">
        <v>258.07</v>
      </c>
      <c r="G11" s="39">
        <v>1764.2</v>
      </c>
      <c r="H11" s="13">
        <v>-159.66</v>
      </c>
      <c r="J11" s="11"/>
      <c r="K11" s="11"/>
      <c r="L11" s="11"/>
      <c r="M11" s="11"/>
      <c r="N11" s="11"/>
      <c r="O11" s="11"/>
    </row>
    <row r="12" spans="1:16" x14ac:dyDescent="0.25">
      <c r="A12" s="12">
        <v>40</v>
      </c>
      <c r="B12" s="13">
        <v>129.84</v>
      </c>
      <c r="C12" s="13">
        <v>1170.72</v>
      </c>
      <c r="D12" s="14">
        <v>2775.26</v>
      </c>
      <c r="E12" s="13">
        <v>33.47</v>
      </c>
      <c r="F12" s="13">
        <v>307.89</v>
      </c>
      <c r="G12" s="39">
        <v>2022.28</v>
      </c>
      <c r="H12" s="13">
        <v>752.98</v>
      </c>
      <c r="J12" s="11"/>
      <c r="K12" s="11"/>
      <c r="L12" s="11"/>
      <c r="M12" s="11"/>
      <c r="N12" s="11"/>
      <c r="O12" s="11"/>
    </row>
    <row r="13" spans="1:16" x14ac:dyDescent="0.25">
      <c r="A13" s="12">
        <v>50</v>
      </c>
      <c r="B13" s="13">
        <v>158.33000000000001</v>
      </c>
      <c r="C13" s="13">
        <v>1440.84</v>
      </c>
      <c r="D13" s="14">
        <v>4216.1099999999997</v>
      </c>
      <c r="E13" s="13">
        <v>28.03</v>
      </c>
      <c r="F13" s="13">
        <v>307.48</v>
      </c>
      <c r="G13" s="39">
        <v>2330.17</v>
      </c>
      <c r="H13" s="13">
        <v>1885.94</v>
      </c>
      <c r="J13" s="11"/>
      <c r="K13" s="11"/>
      <c r="L13" s="11"/>
      <c r="M13" s="11"/>
      <c r="N13" s="11"/>
      <c r="O13" s="11"/>
    </row>
    <row r="14" spans="1:16" x14ac:dyDescent="0.25">
      <c r="A14" s="12">
        <v>60</v>
      </c>
      <c r="B14" s="13">
        <v>178.77</v>
      </c>
      <c r="C14" s="13">
        <v>1685.52</v>
      </c>
      <c r="D14" s="14">
        <v>5901.62</v>
      </c>
      <c r="E14" s="13">
        <v>17.14</v>
      </c>
      <c r="F14" s="13">
        <v>225.82</v>
      </c>
      <c r="G14" s="39">
        <v>2637.65</v>
      </c>
      <c r="H14" s="13">
        <v>3263.97</v>
      </c>
      <c r="J14" s="11"/>
      <c r="K14" s="11"/>
      <c r="L14" s="11"/>
      <c r="M14" s="11"/>
      <c r="N14" s="11"/>
      <c r="O14" s="11"/>
    </row>
    <row r="15" spans="1:16" x14ac:dyDescent="0.25">
      <c r="A15" s="12">
        <v>70</v>
      </c>
      <c r="B15" s="13">
        <v>185.81</v>
      </c>
      <c r="C15" s="13">
        <v>1822.9</v>
      </c>
      <c r="D15" s="14">
        <v>7724.52</v>
      </c>
      <c r="E15" s="13">
        <v>14.28</v>
      </c>
      <c r="F15" s="13">
        <v>157.08000000000001</v>
      </c>
      <c r="G15" s="39">
        <v>2863.47</v>
      </c>
      <c r="H15" s="13">
        <v>4861.05</v>
      </c>
      <c r="J15" s="11"/>
      <c r="K15" s="11"/>
      <c r="L15" s="11"/>
      <c r="M15" s="11"/>
      <c r="N15" s="11"/>
      <c r="O15" s="11"/>
    </row>
    <row r="16" spans="1:16" x14ac:dyDescent="0.25">
      <c r="A16" s="12">
        <v>80</v>
      </c>
      <c r="B16" s="13">
        <v>174.15</v>
      </c>
      <c r="C16" s="13">
        <v>1799.8</v>
      </c>
      <c r="D16" s="14">
        <v>9524.32</v>
      </c>
      <c r="E16" s="13">
        <v>16.02</v>
      </c>
      <c r="F16" s="13">
        <v>151.49</v>
      </c>
      <c r="G16" s="39">
        <v>3020.56</v>
      </c>
      <c r="H16" s="13">
        <v>6503.76</v>
      </c>
      <c r="J16" s="11"/>
      <c r="K16" s="11"/>
      <c r="L16" s="11"/>
      <c r="M16" s="11"/>
      <c r="N16" s="11"/>
      <c r="O16" s="11"/>
    </row>
    <row r="17" spans="1:16" x14ac:dyDescent="0.25">
      <c r="A17" s="12">
        <v>90</v>
      </c>
      <c r="B17" s="13">
        <v>161.59</v>
      </c>
      <c r="C17" s="13">
        <v>1678.72</v>
      </c>
      <c r="D17" s="14">
        <v>11203.03</v>
      </c>
      <c r="E17" s="13">
        <v>17.73</v>
      </c>
      <c r="F17" s="13">
        <v>168.74</v>
      </c>
      <c r="G17" s="39">
        <v>3172.05</v>
      </c>
      <c r="H17" s="13">
        <v>8030.99</v>
      </c>
      <c r="J17" s="11"/>
      <c r="K17" s="11"/>
      <c r="L17" s="11"/>
      <c r="M17" s="11"/>
      <c r="N17" s="11"/>
      <c r="O17" s="11"/>
    </row>
    <row r="18" spans="1:16" x14ac:dyDescent="0.25">
      <c r="A18" s="12">
        <v>100</v>
      </c>
      <c r="B18" s="13">
        <v>159.55000000000001</v>
      </c>
      <c r="C18" s="13">
        <v>1605.72</v>
      </c>
      <c r="D18" s="14">
        <v>12808.75</v>
      </c>
      <c r="E18" s="13">
        <v>18.579999999999998</v>
      </c>
      <c r="F18" s="13">
        <v>181.53</v>
      </c>
      <c r="G18" s="39">
        <v>3340.79</v>
      </c>
      <c r="H18" s="13">
        <v>9467.9599999999991</v>
      </c>
      <c r="J18" s="11"/>
      <c r="K18" s="11"/>
      <c r="L18" s="11"/>
      <c r="M18" s="11"/>
      <c r="N18" s="11"/>
      <c r="O18" s="11"/>
    </row>
    <row r="19" spans="1:16" x14ac:dyDescent="0.25">
      <c r="A19" s="12">
        <v>110</v>
      </c>
      <c r="B19" s="13">
        <v>162.47999999999999</v>
      </c>
      <c r="C19" s="13">
        <v>1610.16</v>
      </c>
      <c r="D19" s="14">
        <v>14418.91</v>
      </c>
      <c r="E19" s="13">
        <v>28.15</v>
      </c>
      <c r="F19" s="13">
        <v>233.63</v>
      </c>
      <c r="G19" s="39">
        <v>3522.33</v>
      </c>
      <c r="H19" s="13">
        <v>10896.59</v>
      </c>
      <c r="J19" s="11"/>
      <c r="K19" s="11"/>
      <c r="L19" s="11"/>
      <c r="M19" s="11"/>
      <c r="N19" s="11"/>
      <c r="O19" s="11"/>
    </row>
    <row r="20" spans="1:16" x14ac:dyDescent="0.25">
      <c r="A20" s="2">
        <v>120</v>
      </c>
      <c r="B20" s="1">
        <v>151.80000000000001</v>
      </c>
      <c r="C20" s="1">
        <v>1571.38</v>
      </c>
      <c r="D20" s="4">
        <v>15990.29</v>
      </c>
      <c r="E20" s="1">
        <v>24.84</v>
      </c>
      <c r="F20" s="1">
        <v>264.97000000000003</v>
      </c>
      <c r="G20" s="32">
        <v>3755.95</v>
      </c>
      <c r="H20" s="1">
        <v>12234.34</v>
      </c>
      <c r="J20" s="11"/>
      <c r="K20" s="11"/>
      <c r="L20" s="11"/>
      <c r="M20" s="11"/>
      <c r="N20" s="11"/>
      <c r="O20" s="11"/>
      <c r="P20" s="11"/>
    </row>
    <row r="21" spans="1:16" x14ac:dyDescent="0.25">
      <c r="A21" s="12">
        <v>130</v>
      </c>
      <c r="B21" s="13">
        <v>127.85</v>
      </c>
      <c r="C21" s="13">
        <v>1398.23</v>
      </c>
      <c r="D21" s="14">
        <v>17388.52</v>
      </c>
      <c r="E21" s="13">
        <v>23.37</v>
      </c>
      <c r="F21" s="13">
        <v>241.07</v>
      </c>
      <c r="G21" s="39">
        <v>4020.92</v>
      </c>
      <c r="H21" s="13">
        <v>13367.6</v>
      </c>
      <c r="J21" s="11"/>
      <c r="K21" s="11"/>
      <c r="L21" s="11"/>
      <c r="M21" s="11"/>
      <c r="N21" s="11"/>
      <c r="O21" s="11"/>
      <c r="P21" s="11"/>
    </row>
    <row r="22" spans="1:16" x14ac:dyDescent="0.25">
      <c r="A22" s="12">
        <v>140</v>
      </c>
      <c r="B22" s="13">
        <v>102.53</v>
      </c>
      <c r="C22" s="13">
        <v>1151.8900000000001</v>
      </c>
      <c r="D22" s="14">
        <v>18540.41</v>
      </c>
      <c r="E22" s="13">
        <v>25.11</v>
      </c>
      <c r="F22" s="13">
        <v>242.39</v>
      </c>
      <c r="G22" s="39">
        <v>4261.99</v>
      </c>
      <c r="H22" s="13">
        <v>14278.42</v>
      </c>
      <c r="J22" s="11"/>
      <c r="K22" s="11"/>
      <c r="L22" s="11"/>
      <c r="M22" s="11"/>
      <c r="N22" s="11"/>
      <c r="O22" s="11"/>
      <c r="P22" s="11"/>
    </row>
    <row r="23" spans="1:16" x14ac:dyDescent="0.25">
      <c r="A23" s="12">
        <v>150</v>
      </c>
      <c r="B23" s="13">
        <v>82.64</v>
      </c>
      <c r="C23" s="13">
        <v>925.84</v>
      </c>
      <c r="D23" s="14">
        <v>19466.25</v>
      </c>
      <c r="E23" s="13">
        <v>25.9</v>
      </c>
      <c r="F23" s="13">
        <v>255.02</v>
      </c>
      <c r="G23" s="39">
        <v>4504.38</v>
      </c>
      <c r="H23" s="13">
        <v>14961.87</v>
      </c>
      <c r="J23" s="11"/>
      <c r="K23" s="11"/>
      <c r="L23" s="11"/>
      <c r="M23" s="11"/>
      <c r="N23" s="11"/>
      <c r="O23" s="11"/>
      <c r="P23" s="11"/>
    </row>
    <row r="24" spans="1:16" x14ac:dyDescent="0.25">
      <c r="A24" s="12">
        <v>160</v>
      </c>
      <c r="B24" s="13">
        <v>65.83</v>
      </c>
      <c r="C24" s="13">
        <v>742.36</v>
      </c>
      <c r="D24" s="14">
        <v>20208.599999999999</v>
      </c>
      <c r="E24" s="13">
        <v>22.6</v>
      </c>
      <c r="F24" s="13">
        <v>242.48</v>
      </c>
      <c r="G24" s="39">
        <v>4759.3900000000003</v>
      </c>
      <c r="H24" s="13">
        <v>15449.21</v>
      </c>
      <c r="J24" s="11"/>
      <c r="K24" s="11"/>
      <c r="L24" s="11"/>
      <c r="M24" s="11"/>
      <c r="N24" s="11"/>
      <c r="O24" s="11"/>
      <c r="P24" s="11"/>
    </row>
    <row r="25" spans="1:16" x14ac:dyDescent="0.25">
      <c r="A25" s="12">
        <v>170</v>
      </c>
      <c r="B25" s="13">
        <v>60.11</v>
      </c>
      <c r="C25" s="13">
        <v>629.73</v>
      </c>
      <c r="D25" s="14">
        <v>20838.34</v>
      </c>
      <c r="E25" s="13">
        <v>23.53</v>
      </c>
      <c r="F25" s="13">
        <v>230.64</v>
      </c>
      <c r="G25" s="39">
        <v>5001.87</v>
      </c>
      <c r="H25" s="13">
        <v>15836.47</v>
      </c>
      <c r="J25" s="11"/>
      <c r="K25" s="11"/>
      <c r="L25" s="11"/>
      <c r="M25" s="11"/>
      <c r="N25" s="11"/>
      <c r="O25" s="11"/>
      <c r="P25" s="11"/>
    </row>
    <row r="26" spans="1:16" x14ac:dyDescent="0.25">
      <c r="A26" s="12">
        <v>180</v>
      </c>
      <c r="B26" s="13">
        <v>56.14</v>
      </c>
      <c r="C26" s="13">
        <v>581.26</v>
      </c>
      <c r="D26" s="14">
        <v>21419.599999999999</v>
      </c>
      <c r="E26" s="13">
        <v>24.48</v>
      </c>
      <c r="F26" s="13">
        <v>240.03</v>
      </c>
      <c r="G26" s="39">
        <v>5232.51</v>
      </c>
      <c r="H26" s="13">
        <v>16187.09</v>
      </c>
      <c r="J26" s="11"/>
      <c r="K26" s="11"/>
      <c r="L26" s="11"/>
      <c r="M26" s="11"/>
      <c r="N26" s="11"/>
      <c r="O26" s="11"/>
      <c r="P26" s="11"/>
    </row>
    <row r="27" spans="1:16" x14ac:dyDescent="0.25">
      <c r="A27" s="12">
        <v>190</v>
      </c>
      <c r="B27" s="13">
        <v>52.5</v>
      </c>
      <c r="C27" s="13">
        <v>543.17999999999995</v>
      </c>
      <c r="D27" s="14">
        <v>21962.78</v>
      </c>
      <c r="E27" s="13">
        <v>24.77</v>
      </c>
      <c r="F27" s="13">
        <v>246.24</v>
      </c>
      <c r="G27" s="39">
        <v>5472.54</v>
      </c>
      <c r="H27" s="13">
        <v>16490.240000000002</v>
      </c>
      <c r="J27" s="11"/>
      <c r="K27" s="11"/>
      <c r="L27" s="11"/>
      <c r="M27" s="11"/>
      <c r="N27" s="11"/>
      <c r="O27" s="11"/>
      <c r="P27" s="11"/>
    </row>
    <row r="28" spans="1:16" x14ac:dyDescent="0.25">
      <c r="A28" s="12">
        <v>200</v>
      </c>
      <c r="B28" s="13">
        <v>49.4</v>
      </c>
      <c r="C28" s="13">
        <v>509.52</v>
      </c>
      <c r="D28" s="14">
        <v>22472.3</v>
      </c>
      <c r="E28" s="13">
        <v>24.92</v>
      </c>
      <c r="F28" s="13">
        <v>248.46</v>
      </c>
      <c r="G28" s="39">
        <v>5718.77</v>
      </c>
      <c r="H28" s="13">
        <v>16753.52</v>
      </c>
      <c r="J28" s="11"/>
      <c r="K28" s="11"/>
      <c r="L28" s="11"/>
      <c r="M28" s="11"/>
      <c r="N28" s="11"/>
      <c r="O28" s="11"/>
      <c r="P28" s="11"/>
    </row>
    <row r="29" spans="1:16" x14ac:dyDescent="0.25">
      <c r="A29" s="12">
        <v>210</v>
      </c>
      <c r="B29" s="13">
        <v>46.78</v>
      </c>
      <c r="C29" s="13">
        <v>480.92</v>
      </c>
      <c r="D29" s="14">
        <v>22953.22</v>
      </c>
      <c r="E29" s="13">
        <v>25.64</v>
      </c>
      <c r="F29" s="13">
        <v>252.79</v>
      </c>
      <c r="G29" s="39">
        <v>5967.24</v>
      </c>
      <c r="H29" s="13">
        <v>16985.98</v>
      </c>
      <c r="J29" s="11"/>
      <c r="K29" s="11"/>
      <c r="L29" s="11"/>
      <c r="M29" s="11"/>
      <c r="N29" s="11"/>
      <c r="O29" s="11"/>
      <c r="P29" s="11"/>
    </row>
    <row r="30" spans="1:16" x14ac:dyDescent="0.25">
      <c r="A30" s="12">
        <v>220</v>
      </c>
      <c r="B30" s="13">
        <v>43.44</v>
      </c>
      <c r="C30" s="13">
        <v>451.09</v>
      </c>
      <c r="D30" s="14">
        <v>23404.31</v>
      </c>
      <c r="E30" s="13">
        <v>26.74</v>
      </c>
      <c r="F30" s="13">
        <v>261.87</v>
      </c>
      <c r="G30" s="39">
        <v>6220.03</v>
      </c>
      <c r="H30" s="13">
        <v>17184.28</v>
      </c>
      <c r="J30" s="11"/>
      <c r="K30" s="11"/>
      <c r="L30" s="11"/>
      <c r="M30" s="11"/>
      <c r="N30" s="11"/>
      <c r="O30" s="11"/>
      <c r="P30" s="11"/>
    </row>
    <row r="31" spans="1:16" x14ac:dyDescent="0.25">
      <c r="A31" s="12">
        <v>230</v>
      </c>
      <c r="B31" s="13">
        <v>38.54</v>
      </c>
      <c r="C31" s="13">
        <v>409.89</v>
      </c>
      <c r="D31" s="14">
        <v>23814.2</v>
      </c>
      <c r="E31" s="13">
        <v>29.67</v>
      </c>
      <c r="F31" s="13">
        <v>282.02</v>
      </c>
      <c r="G31" s="39">
        <v>6481.9</v>
      </c>
      <c r="H31" s="13">
        <v>17332.3</v>
      </c>
      <c r="J31" s="11"/>
      <c r="K31" s="11"/>
      <c r="L31" s="11"/>
      <c r="M31" s="11"/>
      <c r="N31" s="11"/>
      <c r="O31" s="11"/>
      <c r="P31" s="11"/>
    </row>
    <row r="32" spans="1:16" x14ac:dyDescent="0.25">
      <c r="A32" s="12">
        <v>240</v>
      </c>
      <c r="B32" s="13">
        <v>33.270000000000003</v>
      </c>
      <c r="C32" s="13">
        <v>359.04</v>
      </c>
      <c r="D32" s="14">
        <v>24173.24</v>
      </c>
      <c r="E32" s="13">
        <v>34.5</v>
      </c>
      <c r="F32" s="13">
        <v>320.83999999999997</v>
      </c>
      <c r="G32" s="39">
        <v>6763.92</v>
      </c>
      <c r="H32" s="13">
        <v>17409.330000000002</v>
      </c>
      <c r="J32" s="11"/>
      <c r="K32" s="11"/>
      <c r="L32" s="11"/>
      <c r="M32" s="11"/>
      <c r="N32" s="11"/>
      <c r="O32" s="11"/>
      <c r="P32" s="11"/>
    </row>
    <row r="33" spans="1:16" x14ac:dyDescent="0.25">
      <c r="A33" s="12">
        <v>250</v>
      </c>
      <c r="B33" s="13">
        <v>23.15</v>
      </c>
      <c r="C33" s="13">
        <v>282.08</v>
      </c>
      <c r="D33" s="14">
        <v>24455.32</v>
      </c>
      <c r="E33" s="13">
        <v>35.29</v>
      </c>
      <c r="F33" s="13">
        <v>348.98</v>
      </c>
      <c r="G33" s="39">
        <v>7084.76</v>
      </c>
      <c r="H33" s="13">
        <v>17370.560000000001</v>
      </c>
      <c r="J33" s="11"/>
      <c r="K33" s="11"/>
      <c r="L33" s="11"/>
      <c r="M33" s="11"/>
      <c r="N33" s="11"/>
      <c r="O33" s="11"/>
      <c r="P33" s="11"/>
    </row>
    <row r="34" spans="1:16" x14ac:dyDescent="0.25">
      <c r="A34" s="12">
        <v>260</v>
      </c>
      <c r="B34" s="13">
        <v>19.63</v>
      </c>
      <c r="C34" s="13">
        <v>213.89</v>
      </c>
      <c r="D34" s="14">
        <v>24669.21</v>
      </c>
      <c r="E34" s="13">
        <v>35.270000000000003</v>
      </c>
      <c r="F34" s="13">
        <v>352.81</v>
      </c>
      <c r="G34" s="39">
        <v>7433.74</v>
      </c>
      <c r="H34" s="13">
        <v>17235.47</v>
      </c>
      <c r="J34" s="11"/>
      <c r="K34" s="11"/>
      <c r="L34" s="11"/>
      <c r="M34" s="11"/>
      <c r="N34" s="11"/>
      <c r="O34" s="11"/>
      <c r="P34" s="11"/>
    </row>
    <row r="35" spans="1:16" x14ac:dyDescent="0.25">
      <c r="A35" s="12">
        <v>270</v>
      </c>
      <c r="B35" s="13">
        <v>19.54</v>
      </c>
      <c r="C35" s="13">
        <v>195.85</v>
      </c>
      <c r="D35" s="14">
        <v>24865.06</v>
      </c>
      <c r="E35" s="13">
        <v>34.97</v>
      </c>
      <c r="F35" s="13">
        <v>351.18</v>
      </c>
      <c r="G35" s="39">
        <v>7786.56</v>
      </c>
      <c r="H35" s="13">
        <v>17078.509999999998</v>
      </c>
      <c r="J35" s="11"/>
      <c r="K35" s="11"/>
      <c r="L35" s="11"/>
      <c r="M35" s="11"/>
      <c r="N35" s="11"/>
      <c r="O35" s="11"/>
      <c r="P35" s="11"/>
    </row>
    <row r="36" spans="1:16" x14ac:dyDescent="0.25">
      <c r="A36" s="12">
        <v>280</v>
      </c>
      <c r="B36" s="13">
        <v>19.53</v>
      </c>
      <c r="C36" s="13">
        <v>195.36</v>
      </c>
      <c r="D36" s="14">
        <v>25060.42</v>
      </c>
      <c r="E36" s="13">
        <v>32.07</v>
      </c>
      <c r="F36" s="13">
        <v>335.2</v>
      </c>
      <c r="G36" s="39">
        <v>8137.74</v>
      </c>
      <c r="H36" s="13">
        <v>16922.68</v>
      </c>
      <c r="J36" s="11"/>
      <c r="K36" s="11"/>
      <c r="L36" s="11"/>
      <c r="M36" s="11"/>
      <c r="N36" s="11"/>
      <c r="O36" s="11"/>
      <c r="P36" s="11"/>
    </row>
    <row r="37" spans="1:16" x14ac:dyDescent="0.25">
      <c r="A37" s="12">
        <v>290</v>
      </c>
      <c r="B37" s="13">
        <v>22.28</v>
      </c>
      <c r="C37" s="13">
        <v>209.07</v>
      </c>
      <c r="D37" s="14">
        <v>25269.49</v>
      </c>
      <c r="E37" s="13">
        <v>76.2</v>
      </c>
      <c r="F37" s="13">
        <v>541.38</v>
      </c>
      <c r="G37" s="39">
        <v>8472.94</v>
      </c>
      <c r="H37" s="13">
        <v>16796.55</v>
      </c>
      <c r="J37" s="11"/>
      <c r="K37" s="11"/>
      <c r="L37" s="11"/>
      <c r="M37" s="11"/>
      <c r="N37" s="11"/>
      <c r="O37" s="11"/>
      <c r="P37" s="11"/>
    </row>
    <row r="38" spans="1:16" x14ac:dyDescent="0.25">
      <c r="A38" s="12">
        <v>300</v>
      </c>
      <c r="B38" s="13">
        <v>0</v>
      </c>
      <c r="C38" s="13">
        <v>111.4</v>
      </c>
      <c r="D38" s="14">
        <v>25380.89</v>
      </c>
      <c r="E38" s="13">
        <v>0</v>
      </c>
      <c r="F38" s="13">
        <v>381.02</v>
      </c>
      <c r="G38" s="39">
        <v>9014.32</v>
      </c>
      <c r="H38" s="13">
        <v>16366.57</v>
      </c>
      <c r="J38" s="11"/>
      <c r="K38" s="11"/>
      <c r="L38" s="11"/>
      <c r="M38" s="11"/>
      <c r="N38" s="11"/>
      <c r="O38" s="11"/>
      <c r="P38" s="11"/>
    </row>
    <row r="39" spans="1:16" x14ac:dyDescent="0.25">
      <c r="A39" s="12">
        <v>310</v>
      </c>
      <c r="B39" s="13">
        <v>0</v>
      </c>
      <c r="C39" s="13">
        <v>0</v>
      </c>
      <c r="D39" s="14">
        <v>25380.89</v>
      </c>
      <c r="E39" s="13">
        <v>0</v>
      </c>
      <c r="F39" s="13">
        <v>0</v>
      </c>
      <c r="G39" s="39">
        <v>9395.34</v>
      </c>
      <c r="H39" s="13">
        <v>15985.55</v>
      </c>
      <c r="J39" s="11"/>
      <c r="K39" s="11"/>
      <c r="L39" s="11"/>
      <c r="M39" s="11"/>
      <c r="N39" s="11"/>
      <c r="O39" s="11"/>
      <c r="P39" s="11"/>
    </row>
    <row r="40" spans="1:16" x14ac:dyDescent="0.25">
      <c r="A40" s="12">
        <v>315</v>
      </c>
      <c r="B40" s="13">
        <v>0</v>
      </c>
      <c r="C40" s="13">
        <v>0</v>
      </c>
      <c r="D40" s="14">
        <v>25380.89</v>
      </c>
      <c r="E40" s="13">
        <v>0</v>
      </c>
      <c r="F40" s="13">
        <v>0</v>
      </c>
      <c r="G40" s="39">
        <v>9395.34</v>
      </c>
      <c r="H40" s="13">
        <v>15985.55</v>
      </c>
      <c r="J40" s="11"/>
      <c r="K40" s="11"/>
      <c r="L40" s="11"/>
      <c r="M40" s="11"/>
      <c r="N40" s="11"/>
      <c r="O40" s="11"/>
      <c r="P40" s="11"/>
    </row>
    <row r="43" spans="1:16" x14ac:dyDescent="0.25">
      <c r="D43" s="8"/>
    </row>
  </sheetData>
  <mergeCells count="9">
    <mergeCell ref="A6:D6"/>
    <mergeCell ref="E5:H5"/>
    <mergeCell ref="E6:H6"/>
    <mergeCell ref="A1:B3"/>
    <mergeCell ref="C1:E3"/>
    <mergeCell ref="F2:H3"/>
    <mergeCell ref="A4:H4"/>
    <mergeCell ref="A5:D5"/>
    <mergeCell ref="G1:H1"/>
  </mergeCells>
  <printOptions horizontalCentered="1"/>
  <pageMargins left="0.70866141732283472" right="0.70866141732283472" top="0.74803149606299213" bottom="0.74803149606299213" header="0.31496062992125984" footer="0.31496062992125984"/>
  <pageSetup scale="9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39997558519241921"/>
    <pageSetUpPr fitToPage="1"/>
  </sheetPr>
  <dimension ref="A1:Q26"/>
  <sheetViews>
    <sheetView view="pageBreakPreview" zoomScale="90" zoomScaleNormal="100" zoomScaleSheetLayoutView="90" workbookViewId="0">
      <selection activeCell="E8" sqref="E8:G26"/>
    </sheetView>
  </sheetViews>
  <sheetFormatPr baseColWidth="10" defaultRowHeight="15" x14ac:dyDescent="0.25"/>
  <cols>
    <col min="1" max="1" width="14" customWidth="1"/>
    <col min="2" max="2" width="13.140625" customWidth="1"/>
    <col min="3" max="3" width="19.140625" customWidth="1"/>
    <col min="4" max="4" width="18.7109375" customWidth="1"/>
    <col min="5" max="5" width="16" customWidth="1"/>
    <col min="6" max="7" width="15.7109375" customWidth="1"/>
    <col min="8" max="9" width="18.85546875" customWidth="1"/>
    <col min="11" max="11" width="14.5703125" bestFit="1" customWidth="1"/>
    <col min="12" max="12" width="16.5703125" bestFit="1" customWidth="1"/>
    <col min="13" max="13" width="12.7109375" bestFit="1" customWidth="1"/>
    <col min="14" max="14" width="16.140625" bestFit="1" customWidth="1"/>
    <col min="15" max="15" width="30.7109375" bestFit="1" customWidth="1"/>
    <col min="16" max="16" width="10.5703125" bestFit="1" customWidth="1"/>
  </cols>
  <sheetData>
    <row r="1" spans="1:17" ht="26.1" customHeight="1" x14ac:dyDescent="0.25">
      <c r="A1" s="65"/>
      <c r="B1" s="66"/>
      <c r="C1" s="71" t="str">
        <f>+'DATOS INICIALES'!$C$2</f>
        <v>OBRAS DE CONSTRUCCIÓN DE UN SISTEMA IPRS (8 RACEWAY) PARA LA UNIDAD PRODUCTIVA EN FUENTE DE ORO – META</v>
      </c>
      <c r="D1" s="71"/>
      <c r="E1" s="71"/>
      <c r="F1" s="9" t="s">
        <v>4</v>
      </c>
      <c r="G1" s="31"/>
      <c r="H1" s="7" t="str">
        <f>+'DATOS INICIALES'!$C$3</f>
        <v>FUENTE DE ORO</v>
      </c>
      <c r="I1" s="34"/>
    </row>
    <row r="2" spans="1:17" ht="26.1" customHeight="1" x14ac:dyDescent="0.25">
      <c r="A2" s="67"/>
      <c r="B2" s="68"/>
      <c r="C2" s="72"/>
      <c r="D2" s="72"/>
      <c r="E2" s="72"/>
      <c r="F2" s="72"/>
      <c r="G2" s="74"/>
      <c r="H2" s="75"/>
      <c r="I2" s="34"/>
    </row>
    <row r="3" spans="1:17" ht="26.1" customHeight="1" thickBot="1" x14ac:dyDescent="0.3">
      <c r="A3" s="69"/>
      <c r="B3" s="70"/>
      <c r="C3" s="73"/>
      <c r="D3" s="73"/>
      <c r="E3" s="73"/>
      <c r="F3" s="73"/>
      <c r="G3" s="76"/>
      <c r="H3" s="77"/>
      <c r="I3" s="34"/>
    </row>
    <row r="4" spans="1:17" ht="19.5" customHeight="1" x14ac:dyDescent="0.25">
      <c r="A4" s="84" t="str">
        <f>+CONCATENATE("CARTERA DE VOLUMEN DE EXCAVACION Y TERRAPLEN - ",'DATOS INICIALES'!B9," - ",'DATOS INICIALES'!$C$4)</f>
        <v>CARTERA DE VOLUMEN DE EXCAVACION Y TERRAPLEN - ESTANQUE DE PRE-CRIA - FUENTE DE ORO</v>
      </c>
      <c r="B4" s="85"/>
      <c r="C4" s="85"/>
      <c r="D4" s="85"/>
      <c r="E4" s="85"/>
      <c r="F4" s="85"/>
      <c r="G4" s="86"/>
      <c r="H4" s="87"/>
      <c r="I4" s="35"/>
    </row>
    <row r="5" spans="1:17" ht="15" customHeight="1" x14ac:dyDescent="0.25">
      <c r="A5" s="61" t="s">
        <v>12</v>
      </c>
      <c r="B5" s="62"/>
      <c r="C5" s="62"/>
      <c r="D5" s="62"/>
      <c r="E5" s="63">
        <v>0</v>
      </c>
      <c r="F5" s="63"/>
      <c r="G5" s="63"/>
      <c r="H5" s="64"/>
      <c r="I5" s="36"/>
    </row>
    <row r="6" spans="1:17" ht="15.75" customHeight="1" thickBot="1" x14ac:dyDescent="0.3">
      <c r="A6" s="61" t="s">
        <v>13</v>
      </c>
      <c r="B6" s="62"/>
      <c r="C6" s="62"/>
      <c r="D6" s="62"/>
      <c r="E6" s="63" t="s">
        <v>24</v>
      </c>
      <c r="F6" s="63"/>
      <c r="G6" s="63"/>
      <c r="H6" s="64"/>
      <c r="I6" s="36"/>
    </row>
    <row r="7" spans="1:17" ht="40.5" customHeight="1" thickBot="1" x14ac:dyDescent="0.3">
      <c r="A7" s="44" t="s">
        <v>0</v>
      </c>
      <c r="B7" s="45" t="s">
        <v>1</v>
      </c>
      <c r="C7" s="45" t="s">
        <v>2</v>
      </c>
      <c r="D7" s="46" t="s">
        <v>3</v>
      </c>
      <c r="E7" s="45" t="s">
        <v>14</v>
      </c>
      <c r="F7" s="45" t="s">
        <v>15</v>
      </c>
      <c r="G7" s="47" t="s">
        <v>16</v>
      </c>
      <c r="H7" s="48" t="s">
        <v>23</v>
      </c>
      <c r="I7" s="37"/>
      <c r="M7" s="10"/>
      <c r="N7" s="10"/>
      <c r="O7" s="10"/>
      <c r="P7" s="10"/>
      <c r="Q7" s="10"/>
    </row>
    <row r="8" spans="1:17" x14ac:dyDescent="0.25">
      <c r="A8" s="12">
        <v>0</v>
      </c>
      <c r="B8" s="13">
        <v>0</v>
      </c>
      <c r="C8" s="13">
        <v>0</v>
      </c>
      <c r="D8" s="14">
        <v>0</v>
      </c>
      <c r="E8" s="13">
        <v>0.78</v>
      </c>
      <c r="F8" s="13">
        <v>0</v>
      </c>
      <c r="G8" s="39">
        <v>0</v>
      </c>
      <c r="H8" s="43">
        <v>0</v>
      </c>
      <c r="I8" s="38"/>
      <c r="K8" s="11"/>
      <c r="L8" s="11"/>
      <c r="M8" s="11"/>
      <c r="N8" s="11"/>
      <c r="O8" s="11"/>
      <c r="P8" s="11"/>
    </row>
    <row r="9" spans="1:17" x14ac:dyDescent="0.25">
      <c r="A9" s="2">
        <v>10</v>
      </c>
      <c r="B9" s="1">
        <v>33.299999999999997</v>
      </c>
      <c r="C9" s="1">
        <v>166.49</v>
      </c>
      <c r="D9" s="4">
        <v>166.49</v>
      </c>
      <c r="E9" s="1">
        <v>33.29</v>
      </c>
      <c r="F9" s="1">
        <v>170.26</v>
      </c>
      <c r="G9" s="32">
        <v>170.26</v>
      </c>
      <c r="H9" s="41">
        <v>-3.7699999999999818</v>
      </c>
      <c r="I9" s="38"/>
      <c r="K9" s="11"/>
      <c r="L9" s="11"/>
      <c r="M9" s="11"/>
      <c r="N9" s="11"/>
      <c r="O9" s="11"/>
      <c r="P9" s="11"/>
      <c r="Q9" s="11"/>
    </row>
    <row r="10" spans="1:17" x14ac:dyDescent="0.25">
      <c r="A10" s="2">
        <v>20</v>
      </c>
      <c r="B10" s="1">
        <v>23.79</v>
      </c>
      <c r="C10" s="1">
        <v>285.42</v>
      </c>
      <c r="D10" s="4">
        <v>451.91</v>
      </c>
      <c r="E10" s="1">
        <v>29.42</v>
      </c>
      <c r="F10" s="1">
        <v>313.40999999999997</v>
      </c>
      <c r="G10" s="32">
        <v>483.66999999999996</v>
      </c>
      <c r="H10" s="41">
        <v>-31.759999999999934</v>
      </c>
      <c r="I10" s="38"/>
      <c r="K10" s="11"/>
      <c r="L10" s="11"/>
      <c r="M10" s="11"/>
      <c r="N10" s="11"/>
      <c r="O10" s="11"/>
      <c r="P10" s="11"/>
      <c r="Q10" s="11"/>
    </row>
    <row r="11" spans="1:17" x14ac:dyDescent="0.25">
      <c r="A11" s="2">
        <v>30</v>
      </c>
      <c r="B11" s="1">
        <v>20.170000000000002</v>
      </c>
      <c r="C11" s="1">
        <v>219.78</v>
      </c>
      <c r="D11" s="4">
        <v>671.69</v>
      </c>
      <c r="E11" s="1">
        <v>27.840000000000003</v>
      </c>
      <c r="F11" s="1">
        <v>286.35000000000002</v>
      </c>
      <c r="G11" s="32">
        <v>770.02</v>
      </c>
      <c r="H11" s="41">
        <v>-98.329999999999927</v>
      </c>
      <c r="I11" s="38"/>
      <c r="K11" s="11"/>
      <c r="L11" s="11"/>
      <c r="M11" s="11"/>
      <c r="N11" s="11"/>
      <c r="O11" s="11"/>
      <c r="P11" s="11"/>
      <c r="Q11" s="11"/>
    </row>
    <row r="12" spans="1:17" x14ac:dyDescent="0.25">
      <c r="A12" s="12">
        <v>40</v>
      </c>
      <c r="B12" s="13">
        <v>18.38</v>
      </c>
      <c r="C12" s="13">
        <v>192.77</v>
      </c>
      <c r="D12" s="14">
        <v>864.46</v>
      </c>
      <c r="E12" s="13">
        <v>35.160000000000011</v>
      </c>
      <c r="F12" s="13">
        <v>315.03999999999996</v>
      </c>
      <c r="G12" s="39">
        <v>1085.06</v>
      </c>
      <c r="H12" s="41">
        <v>-220.59999999999991</v>
      </c>
      <c r="I12" s="38"/>
      <c r="K12" s="11"/>
      <c r="L12" s="11"/>
      <c r="M12" s="11"/>
      <c r="N12" s="11"/>
      <c r="O12" s="11"/>
      <c r="P12" s="11"/>
    </row>
    <row r="13" spans="1:17" x14ac:dyDescent="0.25">
      <c r="A13" s="12">
        <v>50</v>
      </c>
      <c r="B13" s="13">
        <v>16.54</v>
      </c>
      <c r="C13" s="13">
        <v>174.61</v>
      </c>
      <c r="D13" s="14">
        <v>1039.0700000000002</v>
      </c>
      <c r="E13" s="13">
        <v>39.280000000000008</v>
      </c>
      <c r="F13" s="13">
        <v>372.15000000000009</v>
      </c>
      <c r="G13" s="39">
        <v>1457.21</v>
      </c>
      <c r="H13" s="41">
        <v>-418.13999999999987</v>
      </c>
      <c r="I13" s="38"/>
      <c r="K13" s="11"/>
      <c r="L13" s="11"/>
      <c r="M13" s="11"/>
      <c r="N13" s="11"/>
      <c r="O13" s="11"/>
      <c r="P13" s="11"/>
    </row>
    <row r="14" spans="1:17" x14ac:dyDescent="0.25">
      <c r="A14" s="12">
        <v>60</v>
      </c>
      <c r="B14" s="13">
        <v>18.989999999999998</v>
      </c>
      <c r="C14" s="13">
        <v>177.65</v>
      </c>
      <c r="D14" s="14">
        <v>1216.7200000000003</v>
      </c>
      <c r="E14" s="13">
        <v>45.71</v>
      </c>
      <c r="F14" s="13">
        <v>424.90000000000009</v>
      </c>
      <c r="G14" s="39">
        <v>1882.1100000000001</v>
      </c>
      <c r="H14" s="41">
        <v>-665.38999999999987</v>
      </c>
      <c r="I14" s="38"/>
      <c r="K14" s="11"/>
      <c r="L14" s="11"/>
      <c r="M14" s="11"/>
      <c r="N14" s="11"/>
      <c r="O14" s="11"/>
      <c r="P14" s="11"/>
    </row>
    <row r="15" spans="1:17" x14ac:dyDescent="0.25">
      <c r="A15" s="12">
        <v>70</v>
      </c>
      <c r="B15" s="13">
        <v>30.73</v>
      </c>
      <c r="C15" s="13">
        <v>248.59</v>
      </c>
      <c r="D15" s="14">
        <v>1465.3100000000002</v>
      </c>
      <c r="E15" s="13">
        <v>35.870000000000005</v>
      </c>
      <c r="F15" s="13">
        <v>407.83000000000004</v>
      </c>
      <c r="G15" s="39">
        <v>2289.94</v>
      </c>
      <c r="H15" s="41">
        <v>-824.62999999999988</v>
      </c>
      <c r="I15" s="38"/>
      <c r="K15" s="11"/>
      <c r="L15" s="11"/>
      <c r="M15" s="11"/>
      <c r="N15" s="11"/>
      <c r="O15" s="11"/>
      <c r="P15" s="11"/>
    </row>
    <row r="16" spans="1:17" x14ac:dyDescent="0.25">
      <c r="A16" s="12">
        <v>80</v>
      </c>
      <c r="B16" s="13">
        <v>58.57</v>
      </c>
      <c r="C16" s="13">
        <v>446.47</v>
      </c>
      <c r="D16" s="14">
        <v>1911.7800000000002</v>
      </c>
      <c r="E16" s="13">
        <v>5.0900000000000007</v>
      </c>
      <c r="F16" s="13">
        <v>204.81</v>
      </c>
      <c r="G16" s="39">
        <v>2494.75</v>
      </c>
      <c r="H16" s="41">
        <v>-582.9699999999998</v>
      </c>
      <c r="I16" s="38"/>
      <c r="K16" s="11"/>
      <c r="L16" s="11"/>
      <c r="M16" s="11"/>
      <c r="N16" s="11"/>
      <c r="O16" s="11"/>
      <c r="P16" s="11"/>
    </row>
    <row r="17" spans="1:17" x14ac:dyDescent="0.25">
      <c r="A17" s="12">
        <v>90</v>
      </c>
      <c r="B17" s="13">
        <v>86.68</v>
      </c>
      <c r="C17" s="13">
        <v>726.26</v>
      </c>
      <c r="D17" s="14">
        <v>2638.04</v>
      </c>
      <c r="E17" s="13">
        <v>6.19</v>
      </c>
      <c r="F17" s="13">
        <v>56.550000000000011</v>
      </c>
      <c r="G17" s="39">
        <v>2551.3000000000002</v>
      </c>
      <c r="H17" s="41">
        <v>86.739999999999782</v>
      </c>
      <c r="I17" s="38"/>
      <c r="K17" s="11"/>
      <c r="L17" s="11"/>
      <c r="M17" s="11"/>
      <c r="N17" s="11"/>
      <c r="O17" s="11"/>
      <c r="P17" s="11"/>
    </row>
    <row r="18" spans="1:17" x14ac:dyDescent="0.25">
      <c r="A18" s="12">
        <v>100</v>
      </c>
      <c r="B18" s="13">
        <v>4.9800000000000004</v>
      </c>
      <c r="C18" s="13">
        <v>458.32</v>
      </c>
      <c r="D18" s="14">
        <v>3096.36</v>
      </c>
      <c r="E18" s="13">
        <v>24.600000000000005</v>
      </c>
      <c r="F18" s="13">
        <v>154.01</v>
      </c>
      <c r="G18" s="39">
        <v>2705.3100000000004</v>
      </c>
      <c r="H18" s="41">
        <v>391.04999999999973</v>
      </c>
      <c r="I18" s="38"/>
      <c r="K18" s="11"/>
      <c r="L18" s="11"/>
      <c r="M18" s="11"/>
      <c r="N18" s="11"/>
      <c r="O18" s="11"/>
      <c r="P18" s="11"/>
    </row>
    <row r="19" spans="1:17" x14ac:dyDescent="0.25">
      <c r="A19" s="12">
        <v>110</v>
      </c>
      <c r="B19" s="13">
        <v>5.88</v>
      </c>
      <c r="C19" s="13">
        <v>54.28</v>
      </c>
      <c r="D19" s="14">
        <v>3150.6400000000003</v>
      </c>
      <c r="E19" s="13">
        <v>21.740000000000002</v>
      </c>
      <c r="F19" s="13">
        <v>231.68999999999997</v>
      </c>
      <c r="G19" s="39">
        <v>2937.0000000000005</v>
      </c>
      <c r="H19" s="41">
        <v>213.63999999999987</v>
      </c>
      <c r="I19" s="38"/>
      <c r="K19" s="11"/>
      <c r="L19" s="11"/>
      <c r="M19" s="11"/>
      <c r="N19" s="11"/>
      <c r="O19" s="11"/>
      <c r="P19" s="11"/>
    </row>
    <row r="20" spans="1:17" x14ac:dyDescent="0.25">
      <c r="A20" s="2">
        <v>120</v>
      </c>
      <c r="B20" s="1">
        <v>13.05</v>
      </c>
      <c r="C20" s="1">
        <v>94.63</v>
      </c>
      <c r="D20" s="4">
        <v>3245.2700000000004</v>
      </c>
      <c r="E20" s="1">
        <v>14.17</v>
      </c>
      <c r="F20" s="1">
        <v>179.63000000000002</v>
      </c>
      <c r="G20" s="32">
        <v>3116.6300000000006</v>
      </c>
      <c r="H20" s="41">
        <v>128.63999999999987</v>
      </c>
      <c r="I20" s="38"/>
      <c r="K20" s="11"/>
      <c r="L20" s="11"/>
      <c r="M20" s="11"/>
      <c r="N20" s="11"/>
      <c r="O20" s="11"/>
      <c r="P20" s="11"/>
      <c r="Q20" s="11"/>
    </row>
    <row r="21" spans="1:17" x14ac:dyDescent="0.25">
      <c r="A21" s="12">
        <v>130</v>
      </c>
      <c r="B21" s="13">
        <v>7.09</v>
      </c>
      <c r="C21" s="13">
        <v>100.67</v>
      </c>
      <c r="D21" s="14">
        <v>3345.9400000000005</v>
      </c>
      <c r="E21" s="13">
        <v>18.170000000000002</v>
      </c>
      <c r="F21" s="13">
        <v>161.66999999999996</v>
      </c>
      <c r="G21" s="39">
        <v>3278.3000000000006</v>
      </c>
      <c r="H21" s="41">
        <v>67.639999999999873</v>
      </c>
      <c r="I21" s="38"/>
      <c r="K21" s="11"/>
      <c r="L21" s="11"/>
      <c r="M21" s="11"/>
      <c r="N21" s="11"/>
      <c r="O21" s="11"/>
      <c r="P21" s="11"/>
    </row>
    <row r="22" spans="1:17" x14ac:dyDescent="0.25">
      <c r="A22" s="2">
        <v>140</v>
      </c>
      <c r="B22" s="13">
        <v>7.2</v>
      </c>
      <c r="C22" s="13">
        <v>71.44</v>
      </c>
      <c r="D22" s="14">
        <v>3417.3800000000006</v>
      </c>
      <c r="E22" s="13">
        <v>16.53</v>
      </c>
      <c r="F22" s="13">
        <v>173.42000000000002</v>
      </c>
      <c r="G22" s="39">
        <v>3451.7200000000007</v>
      </c>
      <c r="H22" s="41">
        <v>-34.340000000000146</v>
      </c>
      <c r="I22" s="38"/>
      <c r="K22" s="11"/>
      <c r="L22" s="11"/>
      <c r="M22" s="11"/>
      <c r="N22" s="11"/>
      <c r="O22" s="11"/>
      <c r="P22" s="11"/>
    </row>
    <row r="23" spans="1:17" x14ac:dyDescent="0.25">
      <c r="A23" s="12">
        <v>150</v>
      </c>
      <c r="B23" s="1">
        <v>4.12</v>
      </c>
      <c r="C23" s="1">
        <v>56.61</v>
      </c>
      <c r="D23" s="4">
        <v>3473.9900000000007</v>
      </c>
      <c r="E23" s="1">
        <v>28.720000000000006</v>
      </c>
      <c r="F23" s="1">
        <v>226.11999999999998</v>
      </c>
      <c r="G23" s="32">
        <v>3677.8400000000006</v>
      </c>
      <c r="H23" s="41">
        <v>-203.84999999999991</v>
      </c>
      <c r="I23" s="38"/>
      <c r="K23" s="11"/>
      <c r="L23" s="11"/>
      <c r="M23" s="11"/>
      <c r="N23" s="11"/>
      <c r="O23" s="11"/>
      <c r="P23" s="11"/>
      <c r="Q23" s="11"/>
    </row>
    <row r="24" spans="1:17" x14ac:dyDescent="0.25">
      <c r="A24" s="2">
        <v>160</v>
      </c>
      <c r="B24" s="16">
        <v>3.29</v>
      </c>
      <c r="C24" s="16">
        <v>37.07</v>
      </c>
      <c r="D24" s="17">
        <v>3511.0600000000009</v>
      </c>
      <c r="E24" s="16">
        <v>30.639999999999993</v>
      </c>
      <c r="F24" s="16">
        <v>296.71000000000004</v>
      </c>
      <c r="G24" s="40">
        <v>3974.5500000000006</v>
      </c>
      <c r="H24" s="41">
        <v>-463.48999999999978</v>
      </c>
      <c r="I24" s="38"/>
      <c r="K24" s="11"/>
      <c r="L24" s="11"/>
      <c r="M24" s="11"/>
      <c r="N24" s="11"/>
      <c r="O24" s="11"/>
      <c r="P24" s="11"/>
      <c r="Q24" s="11"/>
    </row>
    <row r="25" spans="1:17" x14ac:dyDescent="0.25">
      <c r="A25" s="12">
        <v>170</v>
      </c>
      <c r="B25" s="16">
        <v>3.22</v>
      </c>
      <c r="C25" s="16">
        <v>32.58</v>
      </c>
      <c r="D25" s="17">
        <v>3543.6400000000008</v>
      </c>
      <c r="E25" s="16">
        <v>27.290000000000003</v>
      </c>
      <c r="F25" s="16">
        <v>289.56</v>
      </c>
      <c r="G25" s="40">
        <v>4264.1100000000006</v>
      </c>
      <c r="H25" s="41">
        <v>-720.4699999999998</v>
      </c>
      <c r="I25" s="38"/>
      <c r="K25" s="11"/>
      <c r="L25" s="11"/>
      <c r="M25" s="11"/>
      <c r="N25" s="11"/>
      <c r="O25" s="11"/>
      <c r="P25" s="11"/>
      <c r="Q25" s="11"/>
    </row>
    <row r="26" spans="1:17" x14ac:dyDescent="0.25">
      <c r="A26" s="2" t="str">
        <f>+E6</f>
        <v>K0+180,00</v>
      </c>
      <c r="B26" s="16">
        <v>0.57999999999999996</v>
      </c>
      <c r="C26" s="16">
        <v>19.010000000000002</v>
      </c>
      <c r="D26" s="17">
        <v>3562.650000000001</v>
      </c>
      <c r="E26" s="16">
        <v>21.57</v>
      </c>
      <c r="F26" s="16">
        <v>244.25</v>
      </c>
      <c r="G26" s="40">
        <v>4508.3600000000006</v>
      </c>
      <c r="H26" s="42">
        <v>-945.70999999999958</v>
      </c>
      <c r="I26" s="38"/>
      <c r="K26" s="11"/>
      <c r="L26" s="11"/>
      <c r="M26" s="11"/>
      <c r="N26" s="11"/>
      <c r="O26" s="11"/>
      <c r="P26" s="11"/>
      <c r="Q26" s="11"/>
    </row>
  </sheetData>
  <mergeCells count="8">
    <mergeCell ref="A6:D6"/>
    <mergeCell ref="E6:H6"/>
    <mergeCell ref="A1:B3"/>
    <mergeCell ref="C1:E3"/>
    <mergeCell ref="F2:H3"/>
    <mergeCell ref="A4:H4"/>
    <mergeCell ref="A5:D5"/>
    <mergeCell ref="E5:H5"/>
  </mergeCells>
  <printOptions horizontalCentered="1"/>
  <pageMargins left="0.70866141732283472" right="0.70866141732283472" top="0.74803149606299213" bottom="0.74803149606299213" header="0.31496062992125984" footer="0.31496062992125984"/>
  <pageSetup scale="9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39997558519241921"/>
    <pageSetUpPr fitToPage="1"/>
  </sheetPr>
  <dimension ref="A1:P51"/>
  <sheetViews>
    <sheetView view="pageBreakPreview" topLeftCell="D10" zoomScale="120" zoomScaleNormal="100" zoomScaleSheetLayoutView="120" workbookViewId="0">
      <selection activeCell="J44" sqref="J44"/>
    </sheetView>
  </sheetViews>
  <sheetFormatPr baseColWidth="10" defaultRowHeight="15" x14ac:dyDescent="0.25"/>
  <cols>
    <col min="1" max="1" width="14" customWidth="1"/>
    <col min="2" max="2" width="13.140625" customWidth="1"/>
    <col min="3" max="3" width="19.140625" customWidth="1"/>
    <col min="4" max="4" width="18.7109375" customWidth="1"/>
    <col min="5" max="5" width="16" customWidth="1"/>
    <col min="6" max="7" width="15.7109375" customWidth="1"/>
    <col min="8" max="8" width="18.85546875" customWidth="1"/>
    <col min="10" max="10" width="14.5703125" bestFit="1" customWidth="1"/>
    <col min="11" max="11" width="16.5703125" bestFit="1" customWidth="1"/>
    <col min="12" max="12" width="12.7109375" bestFit="1" customWidth="1"/>
    <col min="13" max="13" width="16.140625" bestFit="1" customWidth="1"/>
    <col min="14" max="14" width="30.7109375" bestFit="1" customWidth="1"/>
    <col min="15" max="15" width="10.5703125" bestFit="1" customWidth="1"/>
  </cols>
  <sheetData>
    <row r="1" spans="1:16" ht="26.1" customHeight="1" x14ac:dyDescent="0.25">
      <c r="A1" s="65"/>
      <c r="B1" s="66"/>
      <c r="C1" s="71" t="str">
        <f>+'DATOS INICIALES'!$C$2</f>
        <v>OBRAS DE CONSTRUCCIÓN DE UN SISTEMA IPRS (8 RACEWAY) PARA LA UNIDAD PRODUCTIVA EN FUENTE DE ORO – META</v>
      </c>
      <c r="D1" s="71"/>
      <c r="E1" s="71"/>
      <c r="F1" s="9" t="s">
        <v>4</v>
      </c>
      <c r="G1" s="82" t="str">
        <f>+'DATOS INICIALES'!$C$3</f>
        <v>FUENTE DE ORO</v>
      </c>
      <c r="H1" s="83"/>
    </row>
    <row r="2" spans="1:16" ht="26.1" customHeight="1" x14ac:dyDescent="0.25">
      <c r="A2" s="67"/>
      <c r="B2" s="68"/>
      <c r="C2" s="72"/>
      <c r="D2" s="72"/>
      <c r="E2" s="72"/>
      <c r="F2" s="72"/>
      <c r="G2" s="74"/>
      <c r="H2" s="75"/>
    </row>
    <row r="3" spans="1:16" ht="26.1" customHeight="1" thickBot="1" x14ac:dyDescent="0.3">
      <c r="A3" s="69"/>
      <c r="B3" s="70"/>
      <c r="C3" s="73"/>
      <c r="D3" s="73"/>
      <c r="E3" s="73"/>
      <c r="F3" s="73"/>
      <c r="G3" s="76"/>
      <c r="H3" s="77"/>
    </row>
    <row r="4" spans="1:16" ht="19.5" customHeight="1" x14ac:dyDescent="0.25">
      <c r="A4" s="84" t="str">
        <f>+CONCATENATE("CARTERA DE VOLUMEN DE EXCAVACION Y TERRAPLEN - ",'DATOS INICIALES'!B10," - ",'DATOS INICIALES'!$C$4)</f>
        <v>CARTERA DE VOLUMEN DE EXCAVACION Y TERRAPLEN - ESTANQUES IPRS - FUENTE DE ORO</v>
      </c>
      <c r="B4" s="85"/>
      <c r="C4" s="85"/>
      <c r="D4" s="85"/>
      <c r="E4" s="85"/>
      <c r="F4" s="85"/>
      <c r="G4" s="86"/>
      <c r="H4" s="87"/>
    </row>
    <row r="5" spans="1:16" ht="15" customHeight="1" x14ac:dyDescent="0.25">
      <c r="A5" s="61" t="s">
        <v>12</v>
      </c>
      <c r="B5" s="62"/>
      <c r="C5" s="62"/>
      <c r="D5" s="62"/>
      <c r="E5" s="63">
        <v>0</v>
      </c>
      <c r="F5" s="63"/>
      <c r="G5" s="63"/>
      <c r="H5" s="64"/>
    </row>
    <row r="6" spans="1:16" ht="15.75" customHeight="1" thickBot="1" x14ac:dyDescent="0.3">
      <c r="A6" s="61" t="s">
        <v>13</v>
      </c>
      <c r="B6" s="62"/>
      <c r="C6" s="62"/>
      <c r="D6" s="62"/>
      <c r="E6" s="63" t="s">
        <v>22</v>
      </c>
      <c r="F6" s="63"/>
      <c r="G6" s="63"/>
      <c r="H6" s="64"/>
    </row>
    <row r="7" spans="1:16" ht="40.5" customHeight="1" thickBot="1" x14ac:dyDescent="0.3">
      <c r="A7" s="44" t="s">
        <v>0</v>
      </c>
      <c r="B7" s="45" t="s">
        <v>1</v>
      </c>
      <c r="C7" s="45" t="s">
        <v>2</v>
      </c>
      <c r="D7" s="46" t="s">
        <v>3</v>
      </c>
      <c r="E7" s="45" t="s">
        <v>14</v>
      </c>
      <c r="F7" s="45" t="s">
        <v>15</v>
      </c>
      <c r="G7" s="47" t="s">
        <v>16</v>
      </c>
      <c r="H7" s="48" t="s">
        <v>23</v>
      </c>
      <c r="L7" s="10"/>
      <c r="M7" s="10"/>
      <c r="N7" s="10"/>
      <c r="O7" s="10"/>
      <c r="P7" s="10"/>
    </row>
    <row r="8" spans="1:16" x14ac:dyDescent="0.25">
      <c r="A8" s="12">
        <v>0</v>
      </c>
      <c r="B8" s="49">
        <v>0</v>
      </c>
      <c r="C8" s="49">
        <v>0</v>
      </c>
      <c r="D8" s="14">
        <v>0</v>
      </c>
      <c r="E8" s="13">
        <v>0</v>
      </c>
      <c r="F8" s="13">
        <v>0</v>
      </c>
      <c r="G8" s="39">
        <v>0</v>
      </c>
      <c r="H8" s="13">
        <v>0</v>
      </c>
      <c r="J8" s="11"/>
      <c r="K8" s="11"/>
      <c r="L8" s="11"/>
      <c r="M8" s="11"/>
      <c r="N8" s="11"/>
      <c r="O8" s="11"/>
    </row>
    <row r="9" spans="1:16" x14ac:dyDescent="0.25">
      <c r="A9" s="2">
        <v>10</v>
      </c>
      <c r="B9" s="50">
        <v>0</v>
      </c>
      <c r="C9" s="50">
        <v>0</v>
      </c>
      <c r="D9" s="4">
        <v>0</v>
      </c>
      <c r="E9" s="1">
        <v>30.19</v>
      </c>
      <c r="F9" s="1">
        <v>150.97</v>
      </c>
      <c r="G9" s="32">
        <v>150.97</v>
      </c>
      <c r="H9" s="1">
        <v>-150.97</v>
      </c>
      <c r="J9" s="11"/>
      <c r="K9" s="11"/>
      <c r="L9" s="11"/>
      <c r="M9" s="11"/>
      <c r="N9" s="11"/>
      <c r="O9" s="11"/>
      <c r="P9" s="11"/>
    </row>
    <row r="10" spans="1:16" x14ac:dyDescent="0.25">
      <c r="A10" s="2">
        <v>20</v>
      </c>
      <c r="B10" s="50">
        <v>0.96</v>
      </c>
      <c r="C10" s="50">
        <v>4.79</v>
      </c>
      <c r="D10" s="4">
        <v>4.79</v>
      </c>
      <c r="E10" s="1">
        <v>112.51</v>
      </c>
      <c r="F10" s="1">
        <v>713.54</v>
      </c>
      <c r="G10" s="32">
        <v>864.51</v>
      </c>
      <c r="H10" s="1">
        <v>-859.71</v>
      </c>
      <c r="J10" s="11"/>
      <c r="K10" s="11"/>
      <c r="L10" s="11"/>
      <c r="M10" s="11"/>
      <c r="N10" s="11"/>
      <c r="O10" s="11"/>
      <c r="P10" s="11"/>
    </row>
    <row r="11" spans="1:16" x14ac:dyDescent="0.25">
      <c r="A11" s="2">
        <v>30</v>
      </c>
      <c r="B11" s="50">
        <v>24.3</v>
      </c>
      <c r="C11" s="50">
        <v>126.3</v>
      </c>
      <c r="D11" s="4">
        <v>131.09</v>
      </c>
      <c r="E11" s="1">
        <v>38.58</v>
      </c>
      <c r="F11" s="1">
        <v>755.45</v>
      </c>
      <c r="G11" s="32">
        <v>1619.95</v>
      </c>
      <c r="H11" s="1">
        <v>-1488.86</v>
      </c>
      <c r="J11" s="11"/>
      <c r="K11" s="11"/>
      <c r="L11" s="11"/>
      <c r="M11" s="11"/>
      <c r="N11" s="11"/>
      <c r="O11" s="11"/>
      <c r="P11" s="11"/>
    </row>
    <row r="12" spans="1:16" x14ac:dyDescent="0.25">
      <c r="A12" s="2">
        <v>40</v>
      </c>
      <c r="B12" s="50">
        <v>24.07</v>
      </c>
      <c r="C12" s="50">
        <v>241.85</v>
      </c>
      <c r="D12" s="4">
        <v>372.94</v>
      </c>
      <c r="E12" s="1">
        <v>46.18</v>
      </c>
      <c r="F12" s="1">
        <v>423.79</v>
      </c>
      <c r="G12" s="32">
        <v>2043.75</v>
      </c>
      <c r="H12" s="1">
        <v>-1670.81</v>
      </c>
      <c r="J12" s="11"/>
      <c r="K12" s="11"/>
      <c r="L12" s="11"/>
      <c r="M12" s="11"/>
      <c r="N12" s="11"/>
      <c r="O12" s="11"/>
      <c r="P12" s="11"/>
    </row>
    <row r="13" spans="1:16" x14ac:dyDescent="0.25">
      <c r="A13" s="2">
        <v>50</v>
      </c>
      <c r="B13" s="50">
        <v>15.76</v>
      </c>
      <c r="C13" s="50">
        <v>199.15</v>
      </c>
      <c r="D13" s="4">
        <v>572.09</v>
      </c>
      <c r="E13" s="1">
        <v>53.43</v>
      </c>
      <c r="F13" s="1">
        <v>498.08</v>
      </c>
      <c r="G13" s="32">
        <v>2541.8200000000002</v>
      </c>
      <c r="H13" s="1">
        <v>-1969.74</v>
      </c>
      <c r="J13" s="11"/>
      <c r="K13" s="11"/>
      <c r="L13" s="11"/>
      <c r="M13" s="11"/>
      <c r="N13" s="11"/>
      <c r="O13" s="11"/>
      <c r="P13" s="11"/>
    </row>
    <row r="14" spans="1:16" x14ac:dyDescent="0.25">
      <c r="A14" s="2">
        <v>60</v>
      </c>
      <c r="B14" s="50">
        <v>18.489999999999998</v>
      </c>
      <c r="C14" s="50">
        <v>171.28</v>
      </c>
      <c r="D14" s="4">
        <v>743.36</v>
      </c>
      <c r="E14" s="1">
        <v>65.81</v>
      </c>
      <c r="F14" s="1">
        <v>596.24</v>
      </c>
      <c r="G14" s="32">
        <v>3138.06</v>
      </c>
      <c r="H14" s="1">
        <v>-2394.69</v>
      </c>
      <c r="J14" s="11"/>
      <c r="K14" s="11"/>
      <c r="L14" s="11"/>
      <c r="M14" s="11"/>
      <c r="N14" s="11"/>
      <c r="O14" s="11"/>
      <c r="P14" s="11"/>
    </row>
    <row r="15" spans="1:16" x14ac:dyDescent="0.25">
      <c r="A15" s="2">
        <v>70</v>
      </c>
      <c r="B15" s="50">
        <v>15.78</v>
      </c>
      <c r="C15" s="50">
        <v>171.35</v>
      </c>
      <c r="D15" s="4">
        <v>914.72</v>
      </c>
      <c r="E15" s="1">
        <v>65.94</v>
      </c>
      <c r="F15" s="1">
        <v>658.77</v>
      </c>
      <c r="G15" s="32">
        <v>3796.83</v>
      </c>
      <c r="H15" s="1">
        <v>-2882.11</v>
      </c>
      <c r="J15" s="11"/>
      <c r="K15" s="11"/>
      <c r="L15" s="11"/>
      <c r="M15" s="11"/>
      <c r="N15" s="11"/>
      <c r="O15" s="11"/>
      <c r="P15" s="11"/>
    </row>
    <row r="16" spans="1:16" x14ac:dyDescent="0.25">
      <c r="A16" s="2">
        <v>80</v>
      </c>
      <c r="B16" s="50">
        <v>13.81</v>
      </c>
      <c r="C16" s="50">
        <v>147.94999999999999</v>
      </c>
      <c r="D16" s="4">
        <v>1062.6600000000001</v>
      </c>
      <c r="E16" s="1">
        <v>66.67</v>
      </c>
      <c r="F16" s="1">
        <v>663.07</v>
      </c>
      <c r="G16" s="32">
        <v>4459.8999999999996</v>
      </c>
      <c r="H16" s="1">
        <v>-3397.23</v>
      </c>
      <c r="J16" s="11"/>
      <c r="K16" s="11"/>
      <c r="L16" s="11"/>
      <c r="M16" s="11"/>
      <c r="N16" s="11"/>
      <c r="O16" s="11"/>
      <c r="P16" s="11"/>
    </row>
    <row r="17" spans="1:16" x14ac:dyDescent="0.25">
      <c r="A17" s="2">
        <v>90</v>
      </c>
      <c r="B17" s="50">
        <v>30.37</v>
      </c>
      <c r="C17" s="50">
        <v>220.92</v>
      </c>
      <c r="D17" s="4">
        <v>1283.5899999999999</v>
      </c>
      <c r="E17" s="1">
        <v>63.52</v>
      </c>
      <c r="F17" s="1">
        <v>650.96</v>
      </c>
      <c r="G17" s="32">
        <v>5110.8599999999997</v>
      </c>
      <c r="H17" s="1">
        <v>-3827.27</v>
      </c>
      <c r="J17" s="11"/>
      <c r="K17" s="11"/>
      <c r="L17" s="11"/>
      <c r="M17" s="11"/>
      <c r="N17" s="11"/>
      <c r="O17" s="11"/>
      <c r="P17" s="11"/>
    </row>
    <row r="18" spans="1:16" x14ac:dyDescent="0.25">
      <c r="A18" s="2">
        <v>100</v>
      </c>
      <c r="B18" s="50">
        <v>40.770000000000003</v>
      </c>
      <c r="C18" s="50">
        <v>355.73</v>
      </c>
      <c r="D18" s="4">
        <v>1639.32</v>
      </c>
      <c r="E18" s="1">
        <v>62.32</v>
      </c>
      <c r="F18" s="1">
        <v>629.19000000000005</v>
      </c>
      <c r="G18" s="32">
        <v>5740.05</v>
      </c>
      <c r="H18" s="1">
        <v>-4100.7299999999996</v>
      </c>
      <c r="J18" s="11"/>
      <c r="K18" s="11"/>
      <c r="L18" s="11"/>
      <c r="M18" s="11"/>
      <c r="N18" s="11"/>
      <c r="O18" s="11"/>
      <c r="P18" s="11"/>
    </row>
    <row r="19" spans="1:16" x14ac:dyDescent="0.25">
      <c r="A19" s="2">
        <v>110</v>
      </c>
      <c r="B19" s="50">
        <v>32.340000000000003</v>
      </c>
      <c r="C19" s="50">
        <v>365.58</v>
      </c>
      <c r="D19" s="4">
        <v>2004.89</v>
      </c>
      <c r="E19" s="1">
        <v>45.5</v>
      </c>
      <c r="F19" s="1">
        <v>539.08000000000004</v>
      </c>
      <c r="G19" s="32">
        <v>6279.13</v>
      </c>
      <c r="H19" s="1">
        <v>-4274.24</v>
      </c>
      <c r="J19" s="11"/>
      <c r="K19" s="11"/>
      <c r="L19" s="11"/>
      <c r="M19" s="11"/>
      <c r="N19" s="11"/>
      <c r="O19" s="11"/>
      <c r="P19" s="11"/>
    </row>
    <row r="20" spans="1:16" x14ac:dyDescent="0.25">
      <c r="A20" s="2">
        <v>120</v>
      </c>
      <c r="B20" s="50">
        <v>50.02</v>
      </c>
      <c r="C20" s="50">
        <v>411.8</v>
      </c>
      <c r="D20" s="4">
        <v>2416.69</v>
      </c>
      <c r="E20" s="1">
        <v>32.590000000000003</v>
      </c>
      <c r="F20" s="1">
        <v>390.46</v>
      </c>
      <c r="G20" s="32">
        <v>6669.59</v>
      </c>
      <c r="H20" s="1">
        <v>-4252.8999999999996</v>
      </c>
      <c r="J20" s="11"/>
      <c r="K20" s="11"/>
      <c r="L20" s="11"/>
      <c r="M20" s="11"/>
      <c r="N20" s="11"/>
      <c r="O20" s="11"/>
      <c r="P20" s="11"/>
    </row>
    <row r="21" spans="1:16" x14ac:dyDescent="0.25">
      <c r="A21" s="2">
        <v>130</v>
      </c>
      <c r="B21" s="50">
        <v>76.5</v>
      </c>
      <c r="C21" s="50">
        <v>632.61</v>
      </c>
      <c r="D21" s="4">
        <v>3049.3</v>
      </c>
      <c r="E21" s="1">
        <v>22.53</v>
      </c>
      <c r="F21" s="1">
        <v>275.64999999999998</v>
      </c>
      <c r="G21" s="32">
        <v>6945.24</v>
      </c>
      <c r="H21" s="1">
        <v>-3895.93</v>
      </c>
      <c r="J21" s="11"/>
      <c r="K21" s="11"/>
      <c r="L21" s="11"/>
      <c r="M21" s="11"/>
      <c r="N21" s="11"/>
      <c r="O21" s="11"/>
      <c r="P21" s="11"/>
    </row>
    <row r="22" spans="1:16" x14ac:dyDescent="0.25">
      <c r="A22" s="2">
        <v>140</v>
      </c>
      <c r="B22" s="50">
        <v>96.99</v>
      </c>
      <c r="C22" s="50">
        <v>867.48</v>
      </c>
      <c r="D22" s="4">
        <v>3916.78</v>
      </c>
      <c r="E22" s="1">
        <v>17.66</v>
      </c>
      <c r="F22" s="1">
        <v>200.97</v>
      </c>
      <c r="G22" s="32">
        <v>7146.21</v>
      </c>
      <c r="H22" s="1">
        <v>-3229.43</v>
      </c>
      <c r="J22" s="11"/>
      <c r="K22" s="11"/>
      <c r="L22" s="11"/>
      <c r="M22" s="11"/>
      <c r="N22" s="11"/>
      <c r="O22" s="11"/>
      <c r="P22" s="11"/>
    </row>
    <row r="23" spans="1:16" x14ac:dyDescent="0.25">
      <c r="A23" s="2">
        <v>150</v>
      </c>
      <c r="B23" s="50">
        <v>90.33</v>
      </c>
      <c r="C23" s="50">
        <v>936.62</v>
      </c>
      <c r="D23" s="4">
        <v>4853.3999999999996</v>
      </c>
      <c r="E23" s="1">
        <v>21.81</v>
      </c>
      <c r="F23" s="1">
        <v>197.34</v>
      </c>
      <c r="G23" s="32">
        <v>7343.55</v>
      </c>
      <c r="H23" s="1">
        <v>-2490.15</v>
      </c>
      <c r="J23" s="11"/>
      <c r="K23" s="11"/>
      <c r="L23" s="11"/>
      <c r="M23" s="11"/>
      <c r="N23" s="11"/>
      <c r="O23" s="11"/>
      <c r="P23" s="11"/>
    </row>
    <row r="24" spans="1:16" x14ac:dyDescent="0.25">
      <c r="A24" s="2">
        <v>160</v>
      </c>
      <c r="B24" s="50">
        <v>70.150000000000006</v>
      </c>
      <c r="C24" s="50">
        <v>802.43</v>
      </c>
      <c r="D24" s="4">
        <v>5655.83</v>
      </c>
      <c r="E24" s="1">
        <v>31.82</v>
      </c>
      <c r="F24" s="1">
        <v>268.12</v>
      </c>
      <c r="G24" s="32">
        <v>7611.67</v>
      </c>
      <c r="H24" s="1">
        <v>-1955.84</v>
      </c>
      <c r="J24" s="11"/>
      <c r="K24" s="11"/>
      <c r="L24" s="11"/>
      <c r="M24" s="11"/>
      <c r="N24" s="11"/>
      <c r="O24" s="11"/>
      <c r="P24" s="11"/>
    </row>
    <row r="25" spans="1:16" x14ac:dyDescent="0.25">
      <c r="A25" s="2">
        <v>170</v>
      </c>
      <c r="B25" s="50">
        <v>52.4</v>
      </c>
      <c r="C25" s="50">
        <v>612.74</v>
      </c>
      <c r="D25" s="4">
        <v>6268.57</v>
      </c>
      <c r="E25" s="1">
        <v>37.35</v>
      </c>
      <c r="F25" s="1">
        <v>345.85</v>
      </c>
      <c r="G25" s="32">
        <v>7957.52</v>
      </c>
      <c r="H25" s="1">
        <v>-1688.95</v>
      </c>
      <c r="J25" s="11"/>
      <c r="K25" s="11"/>
      <c r="L25" s="11"/>
      <c r="M25" s="11"/>
      <c r="N25" s="11"/>
      <c r="O25" s="11"/>
      <c r="P25" s="11"/>
    </row>
    <row r="26" spans="1:16" x14ac:dyDescent="0.25">
      <c r="A26" s="2">
        <v>180</v>
      </c>
      <c r="B26" s="50">
        <v>48.45</v>
      </c>
      <c r="C26" s="50">
        <v>504.23</v>
      </c>
      <c r="D26" s="4">
        <v>6772.8</v>
      </c>
      <c r="E26" s="1">
        <v>39.42</v>
      </c>
      <c r="F26" s="1">
        <v>383.85</v>
      </c>
      <c r="G26" s="32">
        <v>8341.3700000000008</v>
      </c>
      <c r="H26" s="1">
        <v>-1568.57</v>
      </c>
      <c r="J26" s="11"/>
      <c r="K26" s="11"/>
      <c r="L26" s="11"/>
      <c r="M26" s="11"/>
      <c r="N26" s="11"/>
      <c r="O26" s="11"/>
      <c r="P26" s="11"/>
    </row>
    <row r="27" spans="1:16" x14ac:dyDescent="0.25">
      <c r="A27" s="2">
        <v>190</v>
      </c>
      <c r="B27" s="50">
        <v>50.53</v>
      </c>
      <c r="C27" s="50">
        <v>494.9</v>
      </c>
      <c r="D27" s="4">
        <v>7267.7</v>
      </c>
      <c r="E27" s="1">
        <v>39.42</v>
      </c>
      <c r="F27" s="1">
        <v>394.16</v>
      </c>
      <c r="G27" s="32">
        <v>8735.5300000000007</v>
      </c>
      <c r="H27" s="1">
        <v>-1467.82</v>
      </c>
      <c r="J27" s="11"/>
      <c r="K27" s="11"/>
      <c r="L27" s="11"/>
      <c r="M27" s="11"/>
      <c r="N27" s="11"/>
      <c r="O27" s="11"/>
      <c r="P27" s="11"/>
    </row>
    <row r="28" spans="1:16" x14ac:dyDescent="0.25">
      <c r="A28" s="2">
        <v>200</v>
      </c>
      <c r="B28" s="50">
        <v>52.62</v>
      </c>
      <c r="C28" s="50">
        <v>515.74</v>
      </c>
      <c r="D28" s="4">
        <v>7783.44</v>
      </c>
      <c r="E28" s="1">
        <v>39.42</v>
      </c>
      <c r="F28" s="1">
        <v>394.16</v>
      </c>
      <c r="G28" s="32">
        <v>9129.69</v>
      </c>
      <c r="H28" s="1">
        <v>-1346.25</v>
      </c>
      <c r="J28" s="11"/>
      <c r="K28" s="11"/>
      <c r="L28" s="11"/>
      <c r="M28" s="11"/>
      <c r="N28" s="11"/>
      <c r="O28" s="11"/>
      <c r="P28" s="11"/>
    </row>
    <row r="29" spans="1:16" x14ac:dyDescent="0.25">
      <c r="A29" s="2">
        <v>210</v>
      </c>
      <c r="B29" s="50">
        <v>54.7</v>
      </c>
      <c r="C29" s="50">
        <v>536.57000000000005</v>
      </c>
      <c r="D29" s="4">
        <v>8320.02</v>
      </c>
      <c r="E29" s="1">
        <v>39.39</v>
      </c>
      <c r="F29" s="1">
        <v>394.03</v>
      </c>
      <c r="G29" s="32">
        <v>9523.7199999999993</v>
      </c>
      <c r="H29" s="1">
        <v>-1203.71</v>
      </c>
      <c r="J29" s="11"/>
      <c r="K29" s="11"/>
      <c r="L29" s="11"/>
      <c r="M29" s="11"/>
      <c r="N29" s="11"/>
      <c r="O29" s="11"/>
      <c r="P29" s="11"/>
    </row>
    <row r="30" spans="1:16" x14ac:dyDescent="0.25">
      <c r="A30" s="2">
        <v>220</v>
      </c>
      <c r="B30" s="50">
        <v>56.78</v>
      </c>
      <c r="C30" s="50">
        <v>557.41</v>
      </c>
      <c r="D30" s="4">
        <v>8877.42</v>
      </c>
      <c r="E30" s="1">
        <v>39.18</v>
      </c>
      <c r="F30" s="1">
        <v>392.85</v>
      </c>
      <c r="G30" s="32">
        <v>9916.57</v>
      </c>
      <c r="H30" s="1">
        <v>-1039.1500000000001</v>
      </c>
      <c r="J30" s="11"/>
      <c r="K30" s="11"/>
      <c r="L30" s="11"/>
      <c r="M30" s="11"/>
      <c r="N30" s="11"/>
      <c r="O30" s="11"/>
      <c r="P30" s="11"/>
    </row>
    <row r="31" spans="1:16" x14ac:dyDescent="0.25">
      <c r="A31" s="2">
        <v>230</v>
      </c>
      <c r="B31" s="50">
        <v>60.08</v>
      </c>
      <c r="C31" s="50">
        <v>584.33000000000004</v>
      </c>
      <c r="D31" s="4">
        <v>9461.75</v>
      </c>
      <c r="E31" s="1">
        <v>41.32</v>
      </c>
      <c r="F31" s="1">
        <v>402.52</v>
      </c>
      <c r="G31" s="32">
        <v>10319.09</v>
      </c>
      <c r="H31" s="1">
        <v>-857.34</v>
      </c>
      <c r="J31" s="11"/>
      <c r="K31" s="11"/>
      <c r="L31" s="11"/>
      <c r="M31" s="11"/>
      <c r="N31" s="11"/>
      <c r="O31" s="11"/>
      <c r="P31" s="11"/>
    </row>
    <row r="32" spans="1:16" x14ac:dyDescent="0.25">
      <c r="A32" s="2">
        <v>240</v>
      </c>
      <c r="B32" s="50">
        <v>84.01</v>
      </c>
      <c r="C32" s="50">
        <v>720.46</v>
      </c>
      <c r="D32" s="4">
        <v>10182.209999999999</v>
      </c>
      <c r="E32" s="1">
        <v>35.229999999999997</v>
      </c>
      <c r="F32" s="1">
        <v>382.74</v>
      </c>
      <c r="G32" s="32">
        <v>10701.83</v>
      </c>
      <c r="H32" s="1">
        <v>-519.62</v>
      </c>
      <c r="J32" s="11"/>
      <c r="K32" s="11"/>
      <c r="L32" s="11"/>
      <c r="M32" s="11"/>
      <c r="N32" s="11"/>
      <c r="O32" s="11"/>
    </row>
    <row r="33" spans="1:16" x14ac:dyDescent="0.25">
      <c r="A33" s="2">
        <v>250</v>
      </c>
      <c r="B33" s="50">
        <v>116.08</v>
      </c>
      <c r="C33" s="50">
        <v>1000.43</v>
      </c>
      <c r="D33" s="4">
        <v>11182.64</v>
      </c>
      <c r="E33" s="1">
        <v>35</v>
      </c>
      <c r="F33" s="1">
        <v>351.13</v>
      </c>
      <c r="G33" s="32">
        <v>11052.96</v>
      </c>
      <c r="H33" s="1">
        <v>129.68</v>
      </c>
      <c r="J33" s="11"/>
      <c r="K33" s="11"/>
      <c r="L33" s="11"/>
      <c r="M33" s="11"/>
      <c r="N33" s="11"/>
      <c r="O33" s="11"/>
    </row>
    <row r="34" spans="1:16" x14ac:dyDescent="0.25">
      <c r="A34" s="2">
        <v>260</v>
      </c>
      <c r="B34" s="50">
        <v>145.81</v>
      </c>
      <c r="C34" s="51">
        <v>1309.45</v>
      </c>
      <c r="D34" s="4">
        <v>12492.09</v>
      </c>
      <c r="E34" s="1">
        <v>35.32</v>
      </c>
      <c r="F34" s="1">
        <v>351.58</v>
      </c>
      <c r="G34" s="32">
        <v>11404.54</v>
      </c>
      <c r="H34" s="1">
        <v>1087.55</v>
      </c>
      <c r="J34" s="11"/>
      <c r="K34" s="11"/>
      <c r="L34" s="11"/>
      <c r="M34" s="11"/>
      <c r="N34" s="11"/>
      <c r="O34" s="11"/>
    </row>
    <row r="35" spans="1:16" x14ac:dyDescent="0.25">
      <c r="A35" s="2">
        <v>270</v>
      </c>
      <c r="B35" s="50">
        <v>150.16999999999999</v>
      </c>
      <c r="C35" s="51">
        <v>1479.89</v>
      </c>
      <c r="D35" s="4">
        <v>13971.98</v>
      </c>
      <c r="E35" s="1">
        <v>35.19</v>
      </c>
      <c r="F35" s="1">
        <v>352.52</v>
      </c>
      <c r="G35" s="32">
        <v>11757.06</v>
      </c>
      <c r="H35" s="1">
        <v>2214.9299999999998</v>
      </c>
      <c r="J35" s="11"/>
      <c r="K35" s="11"/>
      <c r="L35" s="11"/>
      <c r="M35" s="11"/>
      <c r="N35" s="11"/>
      <c r="O35" s="11"/>
    </row>
    <row r="36" spans="1:16" x14ac:dyDescent="0.25">
      <c r="A36" s="2">
        <v>280</v>
      </c>
      <c r="B36" s="50">
        <v>190.42</v>
      </c>
      <c r="C36" s="51">
        <v>1702.94</v>
      </c>
      <c r="D36" s="4">
        <v>15674.93</v>
      </c>
      <c r="E36" s="1">
        <v>24.76</v>
      </c>
      <c r="F36" s="1">
        <v>299.76</v>
      </c>
      <c r="G36" s="32">
        <v>12056.82</v>
      </c>
      <c r="H36" s="1">
        <v>3618.11</v>
      </c>
      <c r="J36" s="11"/>
      <c r="K36" s="11"/>
      <c r="L36" s="11"/>
      <c r="M36" s="11"/>
      <c r="N36" s="11"/>
      <c r="O36" s="11"/>
    </row>
    <row r="37" spans="1:16" x14ac:dyDescent="0.25">
      <c r="A37" s="2">
        <v>290</v>
      </c>
      <c r="B37" s="50">
        <v>263.66000000000003</v>
      </c>
      <c r="C37" s="51">
        <v>2270.38</v>
      </c>
      <c r="D37" s="4">
        <v>17945.310000000001</v>
      </c>
      <c r="E37" s="1">
        <v>26.54</v>
      </c>
      <c r="F37" s="1">
        <v>256.55</v>
      </c>
      <c r="G37" s="32">
        <v>12313.37</v>
      </c>
      <c r="H37" s="1">
        <v>5631.94</v>
      </c>
      <c r="J37" s="11"/>
      <c r="K37" s="11"/>
      <c r="L37" s="11"/>
      <c r="M37" s="11"/>
      <c r="N37" s="11"/>
      <c r="O37" s="11"/>
      <c r="P37" s="11"/>
    </row>
    <row r="38" spans="1:16" x14ac:dyDescent="0.25">
      <c r="A38" s="2">
        <v>300</v>
      </c>
      <c r="B38" s="50">
        <v>241.05</v>
      </c>
      <c r="C38" s="51">
        <v>2523.52</v>
      </c>
      <c r="D38" s="4">
        <v>20468.830000000002</v>
      </c>
      <c r="E38" s="1">
        <v>23.67</v>
      </c>
      <c r="F38" s="1">
        <v>251.09</v>
      </c>
      <c r="G38" s="32">
        <v>12564.45</v>
      </c>
      <c r="H38" s="1">
        <v>7904.38</v>
      </c>
      <c r="J38" s="11"/>
      <c r="K38" s="11"/>
      <c r="L38" s="11"/>
      <c r="M38" s="11"/>
      <c r="N38" s="11"/>
      <c r="O38" s="11"/>
    </row>
    <row r="39" spans="1:16" x14ac:dyDescent="0.25">
      <c r="A39" s="2">
        <v>310</v>
      </c>
      <c r="B39" s="50">
        <v>229.04</v>
      </c>
      <c r="C39" s="51">
        <v>2350.42</v>
      </c>
      <c r="D39" s="4">
        <v>22819.26</v>
      </c>
      <c r="E39" s="1">
        <v>14.68</v>
      </c>
      <c r="F39" s="1">
        <v>191.75</v>
      </c>
      <c r="G39" s="32">
        <v>12756.21</v>
      </c>
      <c r="H39" s="1">
        <v>10063.049999999999</v>
      </c>
      <c r="J39" s="11"/>
      <c r="K39" s="11"/>
      <c r="L39" s="11"/>
      <c r="M39" s="11"/>
      <c r="N39" s="11"/>
      <c r="O39" s="11"/>
    </row>
    <row r="40" spans="1:16" x14ac:dyDescent="0.25">
      <c r="A40" s="2">
        <v>320</v>
      </c>
      <c r="B40" s="50">
        <v>231.26</v>
      </c>
      <c r="C40" s="51">
        <v>2301.4499999999998</v>
      </c>
      <c r="D40" s="4">
        <v>25120.71</v>
      </c>
      <c r="E40" s="1">
        <v>9.7799999999999994</v>
      </c>
      <c r="F40" s="1">
        <v>122.27</v>
      </c>
      <c r="G40" s="32">
        <v>12878.48</v>
      </c>
      <c r="H40" s="1">
        <v>12242.23</v>
      </c>
      <c r="J40" s="11"/>
      <c r="K40" s="11"/>
      <c r="L40" s="11"/>
      <c r="M40" s="11"/>
      <c r="N40" s="11"/>
      <c r="O40" s="11"/>
      <c r="P40" s="11"/>
    </row>
    <row r="41" spans="1:16" x14ac:dyDescent="0.25">
      <c r="A41" s="2">
        <v>330</v>
      </c>
      <c r="B41" s="50">
        <v>240.66</v>
      </c>
      <c r="C41" s="51">
        <v>2359.58</v>
      </c>
      <c r="D41" s="4">
        <v>27480.29</v>
      </c>
      <c r="E41" s="1">
        <v>9.31</v>
      </c>
      <c r="F41" s="1">
        <v>95.41</v>
      </c>
      <c r="G41" s="32">
        <v>12973.9</v>
      </c>
      <c r="H41" s="1">
        <v>14506.4</v>
      </c>
      <c r="J41" s="11"/>
      <c r="K41" s="11"/>
      <c r="L41" s="11"/>
      <c r="M41" s="11"/>
      <c r="N41" s="11"/>
      <c r="O41" s="11"/>
      <c r="P41" s="11"/>
    </row>
    <row r="42" spans="1:16" x14ac:dyDescent="0.25">
      <c r="A42" s="2">
        <v>340</v>
      </c>
      <c r="B42" s="50">
        <v>254.74</v>
      </c>
      <c r="C42" s="51">
        <v>2477.0100000000002</v>
      </c>
      <c r="D42" s="4">
        <v>29957.3</v>
      </c>
      <c r="E42" s="1">
        <v>9.33</v>
      </c>
      <c r="F42" s="1">
        <v>93.21</v>
      </c>
      <c r="G42" s="32">
        <v>13067.1</v>
      </c>
      <c r="H42" s="1">
        <v>16890.2</v>
      </c>
      <c r="J42" s="11"/>
      <c r="K42" s="11"/>
      <c r="L42" s="11"/>
      <c r="M42" s="11"/>
      <c r="N42" s="11"/>
      <c r="O42" s="11"/>
      <c r="P42" s="11"/>
    </row>
    <row r="43" spans="1:16" x14ac:dyDescent="0.25">
      <c r="A43" s="2">
        <v>350</v>
      </c>
      <c r="B43" s="50">
        <v>270.39</v>
      </c>
      <c r="C43" s="51">
        <v>2625.65</v>
      </c>
      <c r="D43" s="4">
        <v>32582.95</v>
      </c>
      <c r="E43" s="1">
        <v>11.98</v>
      </c>
      <c r="F43" s="1">
        <v>106.6</v>
      </c>
      <c r="G43" s="32">
        <v>13173.7</v>
      </c>
      <c r="H43" s="1">
        <v>19409.259999999998</v>
      </c>
      <c r="J43" s="11"/>
      <c r="K43" s="11"/>
      <c r="L43" s="11"/>
      <c r="M43" s="11"/>
      <c r="N43" s="11"/>
      <c r="O43" s="11"/>
      <c r="P43" s="11"/>
    </row>
    <row r="44" spans="1:16" x14ac:dyDescent="0.25">
      <c r="A44" s="2">
        <v>360</v>
      </c>
      <c r="B44" s="50">
        <v>289.08</v>
      </c>
      <c r="C44" s="51">
        <v>2797.33</v>
      </c>
      <c r="D44" s="4">
        <v>35380.28</v>
      </c>
      <c r="E44" s="1">
        <v>14.73</v>
      </c>
      <c r="F44" s="1">
        <v>133.55000000000001</v>
      </c>
      <c r="G44" s="32">
        <v>13307.25</v>
      </c>
      <c r="H44" s="1">
        <v>22073.03</v>
      </c>
      <c r="J44" s="11"/>
      <c r="K44" s="11"/>
      <c r="L44" s="11"/>
      <c r="M44" s="11"/>
      <c r="N44" s="11"/>
      <c r="O44" s="11"/>
      <c r="P44" s="11"/>
    </row>
    <row r="45" spans="1:16" x14ac:dyDescent="0.25">
      <c r="A45" s="2">
        <v>370</v>
      </c>
      <c r="B45" s="50">
        <v>304.63</v>
      </c>
      <c r="C45" s="51">
        <v>2968.52</v>
      </c>
      <c r="D45" s="4">
        <v>38348.800000000003</v>
      </c>
      <c r="E45" s="1">
        <v>16.93</v>
      </c>
      <c r="F45" s="1">
        <v>158.29</v>
      </c>
      <c r="G45" s="32">
        <v>13465.55</v>
      </c>
      <c r="H45" s="1">
        <v>24883.25</v>
      </c>
      <c r="J45" s="11"/>
      <c r="K45" s="11"/>
      <c r="L45" s="11"/>
      <c r="M45" s="11"/>
      <c r="N45" s="11"/>
      <c r="O45" s="11"/>
      <c r="P45" s="11"/>
    </row>
    <row r="46" spans="1:16" x14ac:dyDescent="0.25">
      <c r="A46" s="2">
        <v>380</v>
      </c>
      <c r="B46" s="50">
        <v>308.77</v>
      </c>
      <c r="C46" s="51">
        <v>3067.01</v>
      </c>
      <c r="D46" s="4">
        <v>41415.81</v>
      </c>
      <c r="E46" s="1">
        <v>18.48</v>
      </c>
      <c r="F46" s="1">
        <v>177.05</v>
      </c>
      <c r="G46" s="32">
        <v>13642.6</v>
      </c>
      <c r="H46" s="1">
        <v>27773.21</v>
      </c>
      <c r="J46" s="11"/>
      <c r="K46" s="11"/>
      <c r="L46" s="11"/>
      <c r="M46" s="11"/>
      <c r="N46" s="11"/>
      <c r="O46" s="11"/>
      <c r="P46" s="11"/>
    </row>
    <row r="47" spans="1:16" x14ac:dyDescent="0.25">
      <c r="A47" s="2">
        <v>390</v>
      </c>
      <c r="B47" s="50">
        <v>312.95999999999998</v>
      </c>
      <c r="C47" s="51">
        <v>3108.69</v>
      </c>
      <c r="D47" s="4">
        <v>44524.49</v>
      </c>
      <c r="E47" s="1">
        <v>27.12</v>
      </c>
      <c r="F47" s="1">
        <v>227.98</v>
      </c>
      <c r="G47" s="32">
        <v>13870.58</v>
      </c>
      <c r="H47" s="1">
        <v>30653.91</v>
      </c>
      <c r="J47" s="11"/>
      <c r="K47" s="11"/>
      <c r="L47" s="11"/>
      <c r="M47" s="11"/>
      <c r="N47" s="11"/>
      <c r="O47" s="11"/>
      <c r="P47" s="11"/>
    </row>
    <row r="48" spans="1:16" x14ac:dyDescent="0.25">
      <c r="A48" s="2">
        <v>400</v>
      </c>
      <c r="B48" s="50">
        <v>264.41000000000003</v>
      </c>
      <c r="C48" s="51">
        <v>2886.85</v>
      </c>
      <c r="D48" s="4">
        <v>47411.35</v>
      </c>
      <c r="E48" s="1">
        <v>121.88</v>
      </c>
      <c r="F48" s="1">
        <v>744.97</v>
      </c>
      <c r="G48" s="32">
        <v>14615.55</v>
      </c>
      <c r="H48" s="1">
        <v>32795.800000000003</v>
      </c>
      <c r="J48" s="11"/>
      <c r="K48" s="11"/>
      <c r="L48" s="11"/>
      <c r="M48" s="11"/>
      <c r="N48" s="11"/>
      <c r="O48" s="11"/>
      <c r="P48" s="11"/>
    </row>
    <row r="49" spans="1:16" x14ac:dyDescent="0.25">
      <c r="A49" s="2">
        <v>410</v>
      </c>
      <c r="B49" s="50">
        <v>56.32</v>
      </c>
      <c r="C49" s="51">
        <v>1603.62</v>
      </c>
      <c r="D49" s="4">
        <v>49014.97</v>
      </c>
      <c r="E49" s="1">
        <v>190.23</v>
      </c>
      <c r="F49" s="1">
        <v>1560.52</v>
      </c>
      <c r="G49" s="32">
        <v>16176.07</v>
      </c>
      <c r="H49" s="1">
        <v>32838.9</v>
      </c>
      <c r="J49" s="11"/>
      <c r="K49" s="11"/>
      <c r="L49" s="11"/>
      <c r="M49" s="11"/>
      <c r="N49" s="11"/>
      <c r="O49" s="11"/>
      <c r="P49" s="11"/>
    </row>
    <row r="50" spans="1:16" x14ac:dyDescent="0.25">
      <c r="A50" s="2">
        <v>420</v>
      </c>
      <c r="B50" s="50">
        <v>0</v>
      </c>
      <c r="C50" s="50">
        <v>281.58</v>
      </c>
      <c r="D50" s="4">
        <v>49296.55</v>
      </c>
      <c r="E50" s="1">
        <v>86.07</v>
      </c>
      <c r="F50" s="1">
        <v>1381.5</v>
      </c>
      <c r="G50" s="32">
        <v>17557.57</v>
      </c>
      <c r="H50" s="1">
        <v>31738.98</v>
      </c>
      <c r="J50" s="11"/>
      <c r="K50" s="11"/>
      <c r="L50" s="11"/>
      <c r="M50" s="11"/>
      <c r="N50" s="11"/>
      <c r="O50" s="11"/>
      <c r="P50" s="11"/>
    </row>
    <row r="51" spans="1:16" ht="15.75" thickBot="1" x14ac:dyDescent="0.3">
      <c r="A51" s="3" t="str">
        <f>+E6</f>
        <v>km0+430,00</v>
      </c>
      <c r="B51" s="50">
        <v>0</v>
      </c>
      <c r="C51" s="50">
        <v>0</v>
      </c>
      <c r="D51" s="6">
        <v>49296.55</v>
      </c>
      <c r="E51" s="5">
        <v>0</v>
      </c>
      <c r="F51" s="5">
        <v>430.35</v>
      </c>
      <c r="G51" s="33">
        <v>17987.93</v>
      </c>
      <c r="H51" s="5">
        <v>31308.62</v>
      </c>
    </row>
  </sheetData>
  <mergeCells count="9">
    <mergeCell ref="A6:D6"/>
    <mergeCell ref="E6:H6"/>
    <mergeCell ref="A1:B3"/>
    <mergeCell ref="C1:E3"/>
    <mergeCell ref="F2:H3"/>
    <mergeCell ref="A4:H4"/>
    <mergeCell ref="A5:D5"/>
    <mergeCell ref="E5:H5"/>
    <mergeCell ref="G1:H1"/>
  </mergeCells>
  <printOptions horizontalCentered="1"/>
  <pageMargins left="0.70866141732283472" right="0.70866141732283472" top="0.74803149606299213" bottom="0.74803149606299213" header="0.31496062992125984" footer="0.31496062992125984"/>
  <pageSetup scale="9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DATOS INICIALES</vt:lpstr>
      <vt:lpstr>RESERVORIO</vt:lpstr>
      <vt:lpstr>ESTANQUE PRE-CRIA</vt:lpstr>
      <vt:lpstr>ESTANQUE IPRS</vt:lpstr>
      <vt:lpstr>'ESTANQUE IPRS'!Área_de_impresión</vt:lpstr>
      <vt:lpstr>'ESTANQUE PRE-CRIA'!Área_de_impresión</vt:lpstr>
      <vt:lpstr>RESERVORIO!Área_de_impresión</vt:lpstr>
      <vt:lpstr>'ESTANQUE IPRS'!Títulos_a_imprimir</vt:lpstr>
      <vt:lpstr>'ESTANQUE PRE-CRIA'!Títulos_a_imprimir</vt:lpstr>
      <vt:lpstr>RESERVORIO!Títulos_a_imprimir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2024-03-05T23:24:10Z</cp:lastPrinted>
  <dcterms:created xsi:type="dcterms:W3CDTF">2015-09-11T14:19:33Z</dcterms:created>
  <dcterms:modified xsi:type="dcterms:W3CDTF">2024-04-24T17:09:55Z</dcterms:modified>
</cp:coreProperties>
</file>